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45" windowHeight="8460" activeTab="0"/>
  </bookViews>
  <sheets>
    <sheet name="Химия" sheetId="1" r:id="rId1"/>
  </sheets>
  <definedNames>
    <definedName name="_xlnm._FilterDatabase" localSheetId="0" hidden="1">'Химия'!$A$18:$X$130</definedName>
    <definedName name="_xlnm.Print_Area" localSheetId="0">'Химия'!$A$1:$X$189</definedName>
  </definedNames>
  <calcPr fullCalcOnLoad="1"/>
</workbook>
</file>

<file path=xl/sharedStrings.xml><?xml version="1.0" encoding="utf-8"?>
<sst xmlns="http://schemas.openxmlformats.org/spreadsheetml/2006/main" count="1135" uniqueCount="469">
  <si>
    <t>№ п/п</t>
  </si>
  <si>
    <t>Фамилия</t>
  </si>
  <si>
    <t>Имя</t>
  </si>
  <si>
    <t>Отчество</t>
  </si>
  <si>
    <t>Пол</t>
  </si>
  <si>
    <t>Дата рождения</t>
  </si>
  <si>
    <t>Ф.И.О. учителя (полностью)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</si>
  <si>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</si>
  <si>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</si>
  <si>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</si>
  <si>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</si>
  <si>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</si>
  <si>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</si>
  <si>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</si>
  <si>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</si>
  <si>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</si>
  <si>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>7 класс</t>
  </si>
  <si>
    <t>КЛАСС</t>
  </si>
  <si>
    <t>КОЛ-ВО</t>
  </si>
  <si>
    <t>ПОБЕДИТЕЛЕЙ</t>
  </si>
  <si>
    <t>ПРИЗЕРОВ</t>
  </si>
  <si>
    <t>Всего</t>
  </si>
  <si>
    <t>Наименование ОО</t>
  </si>
  <si>
    <t>8 класс</t>
  </si>
  <si>
    <t>9 класс</t>
  </si>
  <si>
    <t>10 класс</t>
  </si>
  <si>
    <t>11 класс</t>
  </si>
  <si>
    <t>МБОУ СОШ №1</t>
  </si>
  <si>
    <t>Кол-во призеров</t>
  </si>
  <si>
    <t>Всего участников</t>
  </si>
  <si>
    <t>Рейтинговое место</t>
  </si>
  <si>
    <t>МБОУ СОШ №2</t>
  </si>
  <si>
    <t>МБОУ СОШ №7</t>
  </si>
  <si>
    <t>МБОУ СОШ №9</t>
  </si>
  <si>
    <t>МБОУ СОШ №15</t>
  </si>
  <si>
    <t>МБОУ СОШ №17</t>
  </si>
  <si>
    <t>МБОУ СОШ №18</t>
  </si>
  <si>
    <t>МБОУ СОШ №19</t>
  </si>
  <si>
    <t>ВСЕГО</t>
  </si>
  <si>
    <t>Всего победителей и призеров</t>
  </si>
  <si>
    <t>% побед. и призеров от общего кол-ва участников</t>
  </si>
  <si>
    <t>Председатель   жюри:</t>
  </si>
  <si>
    <t>Александр</t>
  </si>
  <si>
    <t xml:space="preserve">заседания  жюри муниципального этапа всероссийской олимпиады школьников </t>
  </si>
  <si>
    <t>Город,/район</t>
  </si>
  <si>
    <t xml:space="preserve">Гражданство  </t>
  </si>
  <si>
    <t>Полное название общеобразовательного учреждения  по Уставу</t>
  </si>
  <si>
    <t>Класс обучения</t>
  </si>
  <si>
    <t xml:space="preserve">Статус участника (победитель, призер) </t>
  </si>
  <si>
    <t>Результат</t>
  </si>
  <si>
    <t>Члены жюри:</t>
  </si>
  <si>
    <t>Кол-во победителей</t>
  </si>
  <si>
    <t>Российская Федерация</t>
  </si>
  <si>
    <t>МБОУ "Гимназия"</t>
  </si>
  <si>
    <t>Общий балл ОО</t>
  </si>
  <si>
    <t>Общее кол-во участников от ОО</t>
  </si>
  <si>
    <t>Средний балл ОО</t>
  </si>
  <si>
    <t>ТОГАОУ "Мич. лицей"</t>
  </si>
  <si>
    <t>Рейтинговое место ОО по общему уровню участников МЭ</t>
  </si>
  <si>
    <t>МАОУ СОШ №5</t>
  </si>
  <si>
    <t>муниципалитет</t>
  </si>
  <si>
    <t>1 зад.</t>
  </si>
  <si>
    <t>2 зад.</t>
  </si>
  <si>
    <t>3 зад.</t>
  </si>
  <si>
    <t>4 зад.</t>
  </si>
  <si>
    <t>5 зад.</t>
  </si>
  <si>
    <r>
      <t>по химии</t>
    </r>
    <r>
      <rPr>
        <b/>
        <sz val="18"/>
        <color indexed="8"/>
        <rFont val="Times New Roman"/>
        <family val="1"/>
      </rPr>
      <t xml:space="preserve"> в 2020-2021 учебном году</t>
    </r>
  </si>
  <si>
    <r>
      <t xml:space="preserve">        1. О подведении итогов проведения муниципального этапа всероссийской олимпиады школьников по химии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</si>
  <si>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Список участников, победителей и призеров муниципального этапа всероссийской олимпиады школьников в 2020-2021 учебном году по химии </t>
    </r>
    <r>
      <rPr>
        <b/>
        <sz val="18"/>
        <color indexed="8"/>
        <rFont val="Times New Roman"/>
        <family val="1"/>
      </rPr>
      <t>на территории г.Мичуринска</t>
    </r>
  </si>
  <si>
    <t>Земисова</t>
  </si>
  <si>
    <t>Елизавета</t>
  </si>
  <si>
    <t>Александровна</t>
  </si>
  <si>
    <t>Ж</t>
  </si>
  <si>
    <t>Сулайманов</t>
  </si>
  <si>
    <t xml:space="preserve">Руслан </t>
  </si>
  <si>
    <t>Ахмедович</t>
  </si>
  <si>
    <t>М</t>
  </si>
  <si>
    <t>Вероника</t>
  </si>
  <si>
    <t>Андреевна</t>
  </si>
  <si>
    <t>Утешев</t>
  </si>
  <si>
    <t>Данила</t>
  </si>
  <si>
    <t>Алексеевич</t>
  </si>
  <si>
    <t>Иванов</t>
  </si>
  <si>
    <t>Павел</t>
  </si>
  <si>
    <t>Павлович</t>
  </si>
  <si>
    <t>Сапрыкин</t>
  </si>
  <si>
    <t>Денис</t>
  </si>
  <si>
    <t>Андреевич</t>
  </si>
  <si>
    <t>Кирилл</t>
  </si>
  <si>
    <t>Максимович</t>
  </si>
  <si>
    <t>Рябов</t>
  </si>
  <si>
    <t>Михаил</t>
  </si>
  <si>
    <t xml:space="preserve"> Анатольевич</t>
  </si>
  <si>
    <t xml:space="preserve">Харитонова </t>
  </si>
  <si>
    <t>Василиса</t>
  </si>
  <si>
    <t>Ивановна</t>
  </si>
  <si>
    <t>Барышев</t>
  </si>
  <si>
    <t>Дмитрий</t>
  </si>
  <si>
    <t>Евгеньевич</t>
  </si>
  <si>
    <t>Виданов</t>
  </si>
  <si>
    <t>Никита</t>
  </si>
  <si>
    <t>Вадимович</t>
  </si>
  <si>
    <t>Гудкова</t>
  </si>
  <si>
    <t>Ульяна</t>
  </si>
  <si>
    <t>Дмитриевна</t>
  </si>
  <si>
    <t xml:space="preserve">Калякина </t>
  </si>
  <si>
    <t xml:space="preserve">Юлия </t>
  </si>
  <si>
    <t>Скворцов</t>
  </si>
  <si>
    <t>Сергей</t>
  </si>
  <si>
    <t>Александрович</t>
  </si>
  <si>
    <t>Щекочихин</t>
  </si>
  <si>
    <t>Денисович</t>
  </si>
  <si>
    <t>Жаркова</t>
  </si>
  <si>
    <t>Александра</t>
  </si>
  <si>
    <t>Дякин</t>
  </si>
  <si>
    <t>Максим</t>
  </si>
  <si>
    <t>Николавевич</t>
  </si>
  <si>
    <t>Бахолдин</t>
  </si>
  <si>
    <t>Андрей</t>
  </si>
  <si>
    <t>Ермакова</t>
  </si>
  <si>
    <t>Полина</t>
  </si>
  <si>
    <t>Сергеевна</t>
  </si>
  <si>
    <t>Ашуркова</t>
  </si>
  <si>
    <t>Ангелина</t>
  </si>
  <si>
    <t>Наумова</t>
  </si>
  <si>
    <t>Анна</t>
  </si>
  <si>
    <t>Юрьевна</t>
  </si>
  <si>
    <t>Роговец</t>
  </si>
  <si>
    <t>Илья</t>
  </si>
  <si>
    <t>Владимирович</t>
  </si>
  <si>
    <t>Хитрова</t>
  </si>
  <si>
    <t>Ксения</t>
  </si>
  <si>
    <t>Николаевна</t>
  </si>
  <si>
    <t>Чепракова</t>
  </si>
  <si>
    <t>Диана</t>
  </si>
  <si>
    <t>Криволапов</t>
  </si>
  <si>
    <t xml:space="preserve">Алексей </t>
  </si>
  <si>
    <t>Витальевич</t>
  </si>
  <si>
    <t>Кортунова</t>
  </si>
  <si>
    <t>Екатерина</t>
  </si>
  <si>
    <t>Олеговна</t>
  </si>
  <si>
    <t>Сироткин</t>
  </si>
  <si>
    <t>Владислав</t>
  </si>
  <si>
    <t>Дмитриевич</t>
  </si>
  <si>
    <t xml:space="preserve">Семенов </t>
  </si>
  <si>
    <t>Алексей</t>
  </si>
  <si>
    <t>Есипов</t>
  </si>
  <si>
    <t>Михайлович</t>
  </si>
  <si>
    <t>Седова</t>
  </si>
  <si>
    <t>Виктория</t>
  </si>
  <si>
    <t>Валерьевна</t>
  </si>
  <si>
    <t>Токарев</t>
  </si>
  <si>
    <t>Васильевич</t>
  </si>
  <si>
    <t>Кузьмин</t>
  </si>
  <si>
    <t>Игоревич</t>
  </si>
  <si>
    <t>Круглов</t>
  </si>
  <si>
    <t>Юрьевич</t>
  </si>
  <si>
    <t>Вишняков</t>
  </si>
  <si>
    <t>Олегович</t>
  </si>
  <si>
    <t>Кичигин</t>
  </si>
  <si>
    <t>Русланович</t>
  </si>
  <si>
    <t>Попов</t>
  </si>
  <si>
    <t>Богдан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</si>
  <si>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</si>
  <si>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муниципальное автономное общеобразовательное учреждение "Средняя общеобразовательная школа № 5 "Научно-технологический центр  имени И.В.Мичурина" г.Мичуринска Тамбовской области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</si>
  <si>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</si>
  <si>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</si>
  <si>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</si>
  <si>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</si>
  <si>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муниципальное бюджетное общеобразовательное учреждение "Гимназия" г.Мичуринска Тамбовской области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</si>
  <si>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</si>
  <si>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Рюмина</t>
  </si>
  <si>
    <t>Буркина</t>
  </si>
  <si>
    <t>Злата</t>
  </si>
  <si>
    <t>Галкин</t>
  </si>
  <si>
    <t>Вадим</t>
  </si>
  <si>
    <t>Беляев</t>
  </si>
  <si>
    <t>Константин</t>
  </si>
  <si>
    <t>Станиславович</t>
  </si>
  <si>
    <t>Шмелева</t>
  </si>
  <si>
    <t>Михайловна</t>
  </si>
  <si>
    <t>тамбовское областное государственное автономное общеобразовательное учреждение "Мичуринский лицей-интернат"</t>
  </si>
  <si>
    <t>Журавлёва</t>
  </si>
  <si>
    <t>Алексеевна</t>
  </si>
  <si>
    <t>Магадиев</t>
  </si>
  <si>
    <t>Тимур</t>
  </si>
  <si>
    <t>Маратович</t>
  </si>
  <si>
    <t>Ефимова</t>
  </si>
  <si>
    <t>Ольга</t>
  </si>
  <si>
    <t>Красников</t>
  </si>
  <si>
    <t>Владимир</t>
  </si>
  <si>
    <t xml:space="preserve">Грихин </t>
  </si>
  <si>
    <t xml:space="preserve">Кирилл </t>
  </si>
  <si>
    <t xml:space="preserve">Карамнова </t>
  </si>
  <si>
    <t xml:space="preserve">Алина </t>
  </si>
  <si>
    <t>Константиновна</t>
  </si>
  <si>
    <t>Сафонов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</si>
  <si>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</si>
  <si>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Пришутова</t>
  </si>
  <si>
    <t>Ирина</t>
  </si>
  <si>
    <t>Геннадьевна</t>
  </si>
  <si>
    <t>Пантюхин</t>
  </si>
  <si>
    <t>Хованова</t>
  </si>
  <si>
    <t>Игоревна</t>
  </si>
  <si>
    <t>Красова</t>
  </si>
  <si>
    <t>Павловна</t>
  </si>
  <si>
    <t xml:space="preserve">Быков </t>
  </si>
  <si>
    <t>Антонович</t>
  </si>
  <si>
    <t xml:space="preserve">Дьяков </t>
  </si>
  <si>
    <t>Мамян</t>
  </si>
  <si>
    <t>Армен</t>
  </si>
  <si>
    <t>Артурович</t>
  </si>
  <si>
    <t>Абалуева</t>
  </si>
  <si>
    <t>Романовна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</si>
  <si>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г.Мичуринска Тамбовской области</t>
  </si>
  <si>
    <t xml:space="preserve">Родин </t>
  </si>
  <si>
    <t>Роман</t>
  </si>
  <si>
    <t xml:space="preserve">Подольский </t>
  </si>
  <si>
    <t>Сергеевич</t>
  </si>
  <si>
    <t>Солопова</t>
  </si>
  <si>
    <t>Дарья</t>
  </si>
  <si>
    <t>Трунова</t>
  </si>
  <si>
    <t>Валерия</t>
  </si>
  <si>
    <t>Евгеньевна</t>
  </si>
  <si>
    <t>Гаврилова</t>
  </si>
  <si>
    <t>Лидия</t>
  </si>
  <si>
    <t>Чумина</t>
  </si>
  <si>
    <t>Вадимовна</t>
  </si>
  <si>
    <t>Попова</t>
  </si>
  <si>
    <t>Рябова</t>
  </si>
  <si>
    <t>Савушкина</t>
  </si>
  <si>
    <t>Алена</t>
  </si>
  <si>
    <t>Романова</t>
  </si>
  <si>
    <t>Филиппов</t>
  </si>
  <si>
    <t>Ярослав</t>
  </si>
  <si>
    <t>Савилова</t>
  </si>
  <si>
    <t>Сухарева</t>
  </si>
  <si>
    <t>Шишлакова</t>
  </si>
  <si>
    <t>Мария</t>
  </si>
  <si>
    <t>Владимировна</t>
  </si>
  <si>
    <t>Бельянинов</t>
  </si>
  <si>
    <t>Вячеслав</t>
  </si>
  <si>
    <t>Эдуардович</t>
  </si>
  <si>
    <t>Блинков</t>
  </si>
  <si>
    <t>Голенков</t>
  </si>
  <si>
    <t>Татаринцев</t>
  </si>
  <si>
    <t>Артем</t>
  </si>
  <si>
    <t>Куликов</t>
  </si>
  <si>
    <t>Викторович</t>
  </si>
  <si>
    <t>Федотов</t>
  </si>
  <si>
    <t>Даниил</t>
  </si>
  <si>
    <t>Шинкарев</t>
  </si>
  <si>
    <t>Назарова</t>
  </si>
  <si>
    <t>Денисовна</t>
  </si>
  <si>
    <t>Фролова</t>
  </si>
  <si>
    <t>Анастасия</t>
  </si>
  <si>
    <t>Милованов</t>
  </si>
  <si>
    <t>Муханин</t>
  </si>
  <si>
    <t>Хребтова</t>
  </si>
  <si>
    <t>Дмитриева</t>
  </si>
  <si>
    <t>Санталова</t>
  </si>
  <si>
    <t>Татьяна</t>
  </si>
  <si>
    <t>Геннадиевна</t>
  </si>
  <si>
    <t>Тайдакова</t>
  </si>
  <si>
    <t>Долматова</t>
  </si>
  <si>
    <t>Родюкова</t>
  </si>
  <si>
    <t>Шведенко</t>
  </si>
  <si>
    <t>Терехов</t>
  </si>
  <si>
    <t>Логунова</t>
  </si>
  <si>
    <t>Грезнева</t>
  </si>
  <si>
    <t>Ларина</t>
  </si>
  <si>
    <t>Наталья</t>
  </si>
  <si>
    <t>Ханжина</t>
  </si>
  <si>
    <t>Евгения</t>
  </si>
  <si>
    <t>Бровкина</t>
  </si>
  <si>
    <t>Витальевна</t>
  </si>
  <si>
    <t>Объедков</t>
  </si>
  <si>
    <t>Амелин</t>
  </si>
  <si>
    <t>Игорь</t>
  </si>
  <si>
    <t>Рыжкова</t>
  </si>
  <si>
    <t>Яна</t>
  </si>
  <si>
    <t>Леонидовна</t>
  </si>
  <si>
    <t>Юрасова</t>
  </si>
  <si>
    <t>София</t>
  </si>
  <si>
    <t>Медынская</t>
  </si>
  <si>
    <t>Горелова</t>
  </si>
  <si>
    <t xml:space="preserve">Калугина </t>
  </si>
  <si>
    <t>Федоряка</t>
  </si>
  <si>
    <t>Эвелина</t>
  </si>
  <si>
    <t>Нечаев</t>
  </si>
  <si>
    <t>Романович</t>
  </si>
  <si>
    <t>Мещеряков</t>
  </si>
  <si>
    <t>Геннадьевич</t>
  </si>
  <si>
    <t>Ермачкова</t>
  </si>
  <si>
    <t>Черкасова</t>
  </si>
  <si>
    <t>Рязанова</t>
  </si>
  <si>
    <t>Самсонов</t>
  </si>
  <si>
    <t>Станислав</t>
  </si>
  <si>
    <t>Каморников</t>
  </si>
  <si>
    <t>Владиславович</t>
  </si>
  <si>
    <t>Чиркин</t>
  </si>
  <si>
    <t>Егор</t>
  </si>
  <si>
    <t xml:space="preserve">Медникова </t>
  </si>
  <si>
    <t>Олеся</t>
  </si>
  <si>
    <t xml:space="preserve">Воропаева </t>
  </si>
  <si>
    <t>Викторовна</t>
  </si>
  <si>
    <t>Места проведения олимпиады: МБОУ СОШ №№ 1, 2, 7, 9, 15, 17 "Юнармеец", 18 имени Э.Д.Потапова, 19, МАОУ "СОШ №5 "НТЦ им. И.В.Мичурина", МБОУ "Гимназия", ТОГАОУ "Мичуринский лицей"</t>
  </si>
  <si>
    <t>Головкина Светлана Александровна</t>
  </si>
  <si>
    <t>Мартынова Ольга Андреевна</t>
  </si>
  <si>
    <t>Ушакова Ольга Валерьевна</t>
  </si>
  <si>
    <t>Журавлева Лилия Анатольевна</t>
  </si>
  <si>
    <t>Домокурова Лилия Олеговна</t>
  </si>
  <si>
    <t>Степанова Людмила Ивановна</t>
  </si>
  <si>
    <t>Кириллова Наталья Викторовна</t>
  </si>
  <si>
    <t>Грошева Екатерина  Владимировна</t>
  </si>
  <si>
    <t>Алексеенко Людмила Васильевна</t>
  </si>
  <si>
    <t>Попова Елена Валерьевна</t>
  </si>
  <si>
    <t>Фролова Светлана Николаевна</t>
  </si>
  <si>
    <t>Дроздова Наталия Владимировна</t>
  </si>
  <si>
    <t>Юрина Ирина Викторовна</t>
  </si>
  <si>
    <t>Разепова Светлана Леонидовна</t>
  </si>
  <si>
    <t>Манылова Яна Михайловна</t>
  </si>
  <si>
    <t>Сорокина Юлия Александровна</t>
  </si>
  <si>
    <t>Комарова Светлана Анатольевна</t>
  </si>
  <si>
    <t>Бабайцева Наталья Львовна</t>
  </si>
  <si>
    <t>Федулова Ольга Вячеславовна</t>
  </si>
  <si>
    <t>Пелагеина Елена Владимировна</t>
  </si>
  <si>
    <t>Маркеева Анна Геннадьевна</t>
  </si>
  <si>
    <r>
      <t xml:space="preserve">       1. Утвердить рейтинговую таблицу результатов участников муниципального этапа всероссийской олимпиады школьников по химии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</si>
  <si>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</t>
    </r>
    <r>
      <rPr>
        <sz val="18"/>
        <rFont val="Times New Roman"/>
        <family val="1"/>
      </rPr>
      <t xml:space="preserve"> Степанова Людмила Ивановна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</si>
  <si>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>Дата проведения олимпиады: 07.12.2020</t>
  </si>
  <si>
    <r>
      <rPr>
        <b/>
        <sz val="18"/>
        <rFont val="Times New Roman"/>
        <family val="1"/>
      </rPr>
      <t xml:space="preserve">"07" </t>
    </r>
    <r>
      <rPr>
        <b/>
        <u val="single"/>
        <sz val="18"/>
        <rFont val="Times New Roman"/>
        <family val="1"/>
      </rPr>
      <t>декабря</t>
    </r>
    <r>
      <rPr>
        <b/>
        <sz val="18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2020</t>
    </r>
  </si>
  <si>
    <t>Управление народного образования администрации г.Мичуринска Тамбовской области</t>
  </si>
  <si>
    <t>16-08-2020-023</t>
  </si>
  <si>
    <t>16-08-2020-024</t>
  </si>
  <si>
    <t>16-08-2020-025</t>
  </si>
  <si>
    <t>16-08-2020-027</t>
  </si>
  <si>
    <t>16-08-2020-026</t>
  </si>
  <si>
    <t>16-08-2020-021</t>
  </si>
  <si>
    <t>16-08-2020-018</t>
  </si>
  <si>
    <t>16-08-2020-020</t>
  </si>
  <si>
    <t>16-08-2020-019</t>
  </si>
  <si>
    <t>16-08-2020-006</t>
  </si>
  <si>
    <t>16-08-2020-002</t>
  </si>
  <si>
    <t>16-08-2020-003</t>
  </si>
  <si>
    <t>16-08-2020-035</t>
  </si>
  <si>
    <t>16-08-2020-034</t>
  </si>
  <si>
    <t>16-08-2020-001</t>
  </si>
  <si>
    <t>16-08-2020-033</t>
  </si>
  <si>
    <t>16-08-2020-004</t>
  </si>
  <si>
    <t>16-08-2020-032</t>
  </si>
  <si>
    <t>16-08-2020-008</t>
  </si>
  <si>
    <t>16-08-2020-014</t>
  </si>
  <si>
    <t>16-08-2020-013</t>
  </si>
  <si>
    <t>16-08-2020-012</t>
  </si>
  <si>
    <t>16-08-2020-010</t>
  </si>
  <si>
    <t>16-08-2020-011</t>
  </si>
  <si>
    <t>16-08-2020-009</t>
  </si>
  <si>
    <t>16-08-2020-039</t>
  </si>
  <si>
    <t>16-08-2020-038</t>
  </si>
  <si>
    <t>16-08-2020-036</t>
  </si>
  <si>
    <t>16-08-2020-028</t>
  </si>
  <si>
    <t>16-08-2020-029</t>
  </si>
  <si>
    <t>16-08-2020-030</t>
  </si>
  <si>
    <t>16-09-2020-053</t>
  </si>
  <si>
    <t>16-08-2020-015</t>
  </si>
  <si>
    <t>16-08-2020-016</t>
  </si>
  <si>
    <t>16-09-2020-052</t>
  </si>
  <si>
    <t>16-09-2020-064</t>
  </si>
  <si>
    <t>16-09-2020-065</t>
  </si>
  <si>
    <t>16-09-2020-069</t>
  </si>
  <si>
    <t>16-09-2020-067</t>
  </si>
  <si>
    <t>16-09-2020-066</t>
  </si>
  <si>
    <t>16-09-2020-068</t>
  </si>
  <si>
    <t>16-09-2020-047</t>
  </si>
  <si>
    <t>16-09-2020-046</t>
  </si>
  <si>
    <t>16-09-2020-074</t>
  </si>
  <si>
    <t>16-09-2020-073</t>
  </si>
  <si>
    <t>16-09-2020-072</t>
  </si>
  <si>
    <t>16-09-2020-071</t>
  </si>
  <si>
    <t>16-09-2020-070</t>
  </si>
  <si>
    <t>16-09-2020-045</t>
  </si>
  <si>
    <t>16-09-2020-042</t>
  </si>
  <si>
    <t>16-09-2020-050</t>
  </si>
  <si>
    <t>16-09-2020-049</t>
  </si>
  <si>
    <t>16-09-2020-048</t>
  </si>
  <si>
    <t>16-09-2020-062</t>
  </si>
  <si>
    <t>16-09-2020-061</t>
  </si>
  <si>
    <t>16-09-2020-054</t>
  </si>
  <si>
    <t>16-09-2020-055</t>
  </si>
  <si>
    <t>16-09-2020-056</t>
  </si>
  <si>
    <t>16-09-2020-057</t>
  </si>
  <si>
    <t>16-09-2020-058</t>
  </si>
  <si>
    <t>16-09-2020-059</t>
  </si>
  <si>
    <t>16-09-2020-041</t>
  </si>
  <si>
    <t>16-09-2020-040</t>
  </si>
  <si>
    <t>16-09-2020-043</t>
  </si>
  <si>
    <t>16-10-2020-077</t>
  </si>
  <si>
    <t>16-10-2020-099</t>
  </si>
  <si>
    <t>16-10-2020-085</t>
  </si>
  <si>
    <t>16-10-2020-095</t>
  </si>
  <si>
    <t>16-10-2020-100</t>
  </si>
  <si>
    <t>16-10-2020-088</t>
  </si>
  <si>
    <t>16-10-2020-087</t>
  </si>
  <si>
    <t>16-10-2020-086</t>
  </si>
  <si>
    <t>16-10-2020-093</t>
  </si>
  <si>
    <t>16-10-2020-092</t>
  </si>
  <si>
    <t>16-10-2020-091</t>
  </si>
  <si>
    <t>16-10-2020-103</t>
  </si>
  <si>
    <t>16-10-2020-090</t>
  </si>
  <si>
    <t>16-10-2020-102</t>
  </si>
  <si>
    <t>16-11-2020-104</t>
  </si>
  <si>
    <t>16-11-2020-105</t>
  </si>
  <si>
    <t>16-10-2020-089</t>
  </si>
  <si>
    <t>16-10-2020-101</t>
  </si>
  <si>
    <t>16-10-2020-098</t>
  </si>
  <si>
    <t>16-10-2020-075</t>
  </si>
  <si>
    <t>16-10-2020-078</t>
  </si>
  <si>
    <t>16-10-2020-079</t>
  </si>
  <si>
    <t>16-10-2020-076</t>
  </si>
  <si>
    <t>16-10-2020-084</t>
  </si>
  <si>
    <t>16-10-2020-083</t>
  </si>
  <si>
    <t>16-10-2020-082</t>
  </si>
  <si>
    <t>16-10-2020-081</t>
  </si>
  <si>
    <t>16-11-2020-107</t>
  </si>
  <si>
    <t>16-11-2020-109</t>
  </si>
  <si>
    <t>16-11-2020-108</t>
  </si>
  <si>
    <t>16-11-2020-110</t>
  </si>
  <si>
    <t>16-11-2020-122</t>
  </si>
  <si>
    <t>16-11-2020-123</t>
  </si>
  <si>
    <t>16-11-2020-124</t>
  </si>
  <si>
    <t>16-11-2020-125</t>
  </si>
  <si>
    <t>16-11-2020-126</t>
  </si>
  <si>
    <t>16-11-2020-120</t>
  </si>
  <si>
    <t>16-11-2020-119</t>
  </si>
  <si>
    <t>16-11-2020-121</t>
  </si>
  <si>
    <t>16-11-2020-113</t>
  </si>
  <si>
    <t>16-11-2020-114</t>
  </si>
  <si>
    <t>16-11-2020-115</t>
  </si>
  <si>
    <t>16-11-2020-116</t>
  </si>
  <si>
    <t>16-11-2020-117</t>
  </si>
  <si>
    <t>16-11-2020-118</t>
  </si>
  <si>
    <t>16-11-2020-106</t>
  </si>
  <si>
    <t>практика</t>
  </si>
  <si>
    <t>16-08-2020-005</t>
  </si>
  <si>
    <t>16-10-2020-096</t>
  </si>
  <si>
    <t>победитель</t>
  </si>
  <si>
    <t>призер</t>
  </si>
  <si>
    <t>Алексеенко Л.В.</t>
  </si>
  <si>
    <t>Головкина С.А.</t>
  </si>
  <si>
    <t>Грошева Е.В.</t>
  </si>
  <si>
    <t>Домокурова Л.О.</t>
  </si>
  <si>
    <t>Дроздова Н.В.</t>
  </si>
  <si>
    <t>Журавлева Л.А.</t>
  </si>
  <si>
    <t>Комарова С.А.</t>
  </si>
  <si>
    <t>Мартынова О.А.</t>
  </si>
  <si>
    <t>Маркеева А.Г.</t>
  </si>
  <si>
    <t>Пелагеина Е.В.</t>
  </si>
  <si>
    <t>Попова Е.В.</t>
  </si>
  <si>
    <t>Сорокина Ю.А.</t>
  </si>
  <si>
    <t>Фролова С.А.</t>
  </si>
  <si>
    <t>Чиркина Л.Н.</t>
  </si>
  <si>
    <t xml:space="preserve"> </t>
  </si>
  <si>
    <t>1</t>
  </si>
  <si>
    <t>3</t>
  </si>
  <si>
    <t>7</t>
  </si>
  <si>
    <t>8</t>
  </si>
  <si>
    <t>10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</si>
  <si>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>всего- 112</t>
    </r>
    <r>
      <rPr>
        <sz val="18"/>
        <color indexed="8"/>
        <rFont val="Times New Roman"/>
        <family val="1"/>
      </rPr>
      <t>, 7 класс - 0 , 8 класс -34  , 9 класс - 31, 10 класс -26 , 11 класс - 21.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</si>
</sst>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[$-FC19]d\ mmmm\ yyyy\ &quot;г.&quot;"/>
    <numFmt numFmtId="186" formatCode="0.000%"/>
    <numFmt numFmtId="187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8"/>
      <name val="Calibri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>
        <color indexed="8"/>
      </right>
      <top style="thick"/>
      <bottom style="thick"/>
    </border>
    <border>
      <left style="medium">
        <color indexed="8"/>
      </left>
      <right style="medium">
        <color indexed="8"/>
      </right>
      <top style="thick"/>
      <bottom style="thick"/>
    </border>
    <border>
      <left style="medium">
        <color indexed="8"/>
      </left>
      <right>
        <color indexed="63"/>
      </right>
      <top style="thick"/>
      <bottom style="thick"/>
    </border>
    <border>
      <left style="medium"/>
      <right style="medium">
        <color indexed="8"/>
      </right>
      <top style="thick"/>
      <bottom style="thick"/>
    </border>
    <border>
      <left style="medium">
        <color indexed="8"/>
      </left>
      <right style="medium"/>
      <top style="thick"/>
      <bottom style="thick"/>
    </border>
    <border>
      <left>
        <color indexed="63"/>
      </left>
      <right style="medium">
        <color indexed="8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84" fontId="5" fillId="33" borderId="10" xfId="57" applyNumberFormat="1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184" fontId="5" fillId="33" borderId="10" xfId="57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184" fontId="10" fillId="0" borderId="0" xfId="0" applyNumberFormat="1" applyFont="1" applyAlignment="1">
      <alignment horizontal="center" vertical="center"/>
    </xf>
    <xf numFmtId="184" fontId="10" fillId="0" borderId="0" xfId="0" applyNumberFormat="1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4" fontId="11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184" fontId="5" fillId="37" borderId="10" xfId="57" applyNumberFormat="1" applyFont="1" applyFill="1" applyBorder="1" applyAlignment="1" applyProtection="1">
      <alignment horizontal="center" vertical="center" wrapText="1"/>
      <protection/>
    </xf>
    <xf numFmtId="184" fontId="5" fillId="37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184" fontId="11" fillId="36" borderId="0" xfId="0" applyNumberFormat="1" applyFont="1" applyFill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center" vertical="center"/>
    </xf>
    <xf numFmtId="184" fontId="14" fillId="36" borderId="0" xfId="0" applyNumberFormat="1" applyFont="1" applyFill="1" applyBorder="1" applyAlignment="1">
      <alignment horizontal="center" vertical="center" wrapText="1"/>
    </xf>
    <xf numFmtId="187" fontId="5" fillId="33" borderId="10" xfId="57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wrapText="1"/>
    </xf>
    <xf numFmtId="0" fontId="6" fillId="35" borderId="10" xfId="0" applyFont="1" applyFill="1" applyBorder="1" applyAlignment="1">
      <alignment horizontal="center" vertical="center"/>
    </xf>
    <xf numFmtId="187" fontId="6" fillId="35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87" fontId="15" fillId="0" borderId="10" xfId="0" applyNumberFormat="1" applyFont="1" applyBorder="1" applyAlignment="1">
      <alignment horizontal="center" vertical="center"/>
    </xf>
    <xf numFmtId="184" fontId="16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15" fillId="0" borderId="10" xfId="0" applyFont="1" applyBorder="1" applyAlignment="1">
      <alignment horizontal="center"/>
    </xf>
    <xf numFmtId="184" fontId="15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84" fontId="15" fillId="0" borderId="0" xfId="0" applyNumberFormat="1" applyFont="1" applyBorder="1" applyAlignment="1">
      <alignment horizontal="center"/>
    </xf>
    <xf numFmtId="0" fontId="6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horizontal="center" vertical="center" wrapText="1"/>
    </xf>
    <xf numFmtId="0" fontId="15" fillId="42" borderId="10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41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84" fontId="5" fillId="33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13" fillId="43" borderId="10" xfId="0" applyFont="1" applyFill="1" applyBorder="1" applyAlignment="1">
      <alignment horizontal="center" vertical="center"/>
    </xf>
    <xf numFmtId="0" fontId="13" fillId="19" borderId="10" xfId="0" applyFont="1" applyFill="1" applyBorder="1" applyAlignment="1">
      <alignment horizontal="center" vertical="center"/>
    </xf>
    <xf numFmtId="49" fontId="6" fillId="19" borderId="10" xfId="0" applyNumberFormat="1" applyFont="1" applyFill="1" applyBorder="1" applyAlignment="1">
      <alignment horizontal="center" vertical="center" wrapText="1"/>
    </xf>
    <xf numFmtId="0" fontId="6" fillId="19" borderId="10" xfId="0" applyNumberFormat="1" applyFont="1" applyFill="1" applyBorder="1" applyAlignment="1">
      <alignment horizontal="center" vertical="center" wrapText="1"/>
    </xf>
    <xf numFmtId="0" fontId="6" fillId="36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8"/>
  <sheetViews>
    <sheetView tabSelected="1" view="pageBreakPreview" zoomScale="50" zoomScaleNormal="49" zoomScaleSheetLayoutView="50" zoomScalePageLayoutView="0" workbookViewId="0" topLeftCell="A1">
      <selection activeCell="A14" sqref="A14"/>
    </sheetView>
  </sheetViews>
  <sheetFormatPr defaultColWidth="9.140625" defaultRowHeight="15"/>
  <cols>
    <col min="2" max="2" width="23.140625" style="0" customWidth="1"/>
    <col min="3" max="3" width="19.7109375" style="0" customWidth="1"/>
    <col min="4" max="4" width="20.28125" style="0" customWidth="1"/>
    <col min="5" max="5" width="18.8515625" style="0" customWidth="1"/>
    <col min="6" max="6" width="24.421875" style="0" customWidth="1"/>
    <col min="7" max="7" width="11.140625" style="0" customWidth="1"/>
    <col min="8" max="8" width="15.7109375" style="0" customWidth="1"/>
    <col min="9" max="9" width="18.28125" style="0" customWidth="1"/>
    <col min="10" max="10" width="58.28125" style="0" customWidth="1"/>
    <col min="11" max="11" width="14.8515625" style="0" customWidth="1"/>
    <col min="12" max="12" width="14.57421875" style="0" customWidth="1"/>
    <col min="13" max="13" width="10.00390625" style="0" customWidth="1"/>
    <col min="14" max="14" width="13.8515625" style="0" customWidth="1"/>
    <col min="15" max="17" width="9.421875" style="0" customWidth="1"/>
    <col min="18" max="18" width="14.57421875" style="0" customWidth="1"/>
    <col min="19" max="19" width="16.140625" style="0" customWidth="1"/>
    <col min="20" max="20" width="17.421875" style="0" customWidth="1"/>
    <col min="21" max="21" width="16.28125" style="0" customWidth="1"/>
    <col min="22" max="22" width="17.7109375" style="0" customWidth="1"/>
    <col min="23" max="23" width="18.28125" style="0" customWidth="1"/>
    <col min="24" max="24" width="21.421875" style="0" customWidth="1"/>
  </cols>
  <sheetData>
    <row r="1" spans="1:24" ht="22.5">
      <c r="A1" s="88" t="s">
        <v>13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22.5">
      <c r="A2" s="90" t="s">
        <v>43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ht="22.5">
      <c r="A3" s="91" t="s">
        <v>66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</row>
    <row r="4" spans="2:24" ht="22.5">
      <c r="B4" s="91" t="s">
        <v>12</v>
      </c>
      <c r="C4" s="92"/>
      <c r="D4" s="92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90" t="s">
        <v>331</v>
      </c>
      <c r="S4" s="91"/>
      <c r="T4" s="91"/>
      <c r="U4" s="91"/>
      <c r="V4" s="91"/>
      <c r="W4" s="8"/>
      <c r="X4" s="6"/>
    </row>
    <row r="5" spans="1:24" ht="23.25">
      <c r="A5" s="84" t="s">
        <v>468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</row>
    <row r="6" spans="1:24" ht="23.25">
      <c r="A6" s="85" t="s">
        <v>306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</row>
    <row r="7" spans="1:24" ht="23.25">
      <c r="A7" s="84" t="s">
        <v>330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4" ht="23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23.25">
      <c r="A9" s="86" t="s">
        <v>14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</row>
    <row r="10" spans="1:24" ht="23.25">
      <c r="A10" s="85" t="s">
        <v>67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</row>
    <row r="11" spans="1:24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23.25">
      <c r="A12" s="86" t="s">
        <v>15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</row>
    <row r="13" spans="1:24" ht="23.25">
      <c r="A13" s="84" t="s">
        <v>328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3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22.5">
      <c r="A15" s="93" t="s">
        <v>68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</row>
    <row r="16" spans="1:24" ht="23.25">
      <c r="A16" s="94" t="s">
        <v>332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</row>
    <row r="17" spans="1:24" ht="24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76.5" thickBot="1" thickTop="1">
      <c r="A18" s="37" t="s">
        <v>0</v>
      </c>
      <c r="B18" s="38" t="s">
        <v>44</v>
      </c>
      <c r="C18" s="39" t="s">
        <v>7</v>
      </c>
      <c r="D18" s="40" t="s">
        <v>1</v>
      </c>
      <c r="E18" s="38" t="s">
        <v>2</v>
      </c>
      <c r="F18" s="41" t="s">
        <v>3</v>
      </c>
      <c r="G18" s="42" t="s">
        <v>4</v>
      </c>
      <c r="H18" s="38" t="s">
        <v>5</v>
      </c>
      <c r="I18" s="38" t="s">
        <v>45</v>
      </c>
      <c r="J18" s="38" t="s">
        <v>46</v>
      </c>
      <c r="K18" s="41" t="s">
        <v>47</v>
      </c>
      <c r="L18" s="43" t="s">
        <v>61</v>
      </c>
      <c r="M18" s="43" t="s">
        <v>62</v>
      </c>
      <c r="N18" s="43" t="s">
        <v>63</v>
      </c>
      <c r="O18" s="43" t="s">
        <v>64</v>
      </c>
      <c r="P18" s="77" t="s">
        <v>65</v>
      </c>
      <c r="Q18" s="77" t="s">
        <v>443</v>
      </c>
      <c r="R18" s="43" t="s">
        <v>8</v>
      </c>
      <c r="S18" s="43" t="s">
        <v>10</v>
      </c>
      <c r="T18" s="43" t="s">
        <v>11</v>
      </c>
      <c r="U18" s="43" t="s">
        <v>9</v>
      </c>
      <c r="V18" s="43" t="s">
        <v>48</v>
      </c>
      <c r="W18" s="43" t="s">
        <v>49</v>
      </c>
      <c r="X18" s="44" t="s">
        <v>6</v>
      </c>
    </row>
    <row r="19" spans="1:24" ht="113.25" thickTop="1">
      <c r="A19" s="1">
        <v>1</v>
      </c>
      <c r="B19" s="10" t="s">
        <v>12</v>
      </c>
      <c r="C19" s="72" t="s">
        <v>352</v>
      </c>
      <c r="D19" s="1" t="s">
        <v>114</v>
      </c>
      <c r="E19" s="1" t="s">
        <v>115</v>
      </c>
      <c r="F19" s="1" t="s">
        <v>116</v>
      </c>
      <c r="G19" s="1" t="s">
        <v>76</v>
      </c>
      <c r="H19" s="9">
        <v>38895</v>
      </c>
      <c r="I19" s="10" t="s">
        <v>52</v>
      </c>
      <c r="J19" s="1" t="s">
        <v>164</v>
      </c>
      <c r="K19" s="10">
        <v>8</v>
      </c>
      <c r="L19" s="79">
        <v>5</v>
      </c>
      <c r="M19" s="79">
        <v>10</v>
      </c>
      <c r="N19" s="79">
        <v>2</v>
      </c>
      <c r="O19" s="79">
        <v>5</v>
      </c>
      <c r="P19" s="79">
        <v>0</v>
      </c>
      <c r="Q19" s="79"/>
      <c r="R19" s="80">
        <f>SUM(L19:Q19)</f>
        <v>22</v>
      </c>
      <c r="S19" s="79">
        <v>40</v>
      </c>
      <c r="T19" s="81">
        <f>R19/S19</f>
        <v>0.55</v>
      </c>
      <c r="U19" s="82"/>
      <c r="V19" s="73" t="s">
        <v>446</v>
      </c>
      <c r="W19" s="46"/>
      <c r="X19" s="10" t="s">
        <v>308</v>
      </c>
    </row>
    <row r="20" spans="1:24" ht="75">
      <c r="A20" s="1">
        <v>2</v>
      </c>
      <c r="B20" s="11" t="s">
        <v>12</v>
      </c>
      <c r="C20" s="11" t="s">
        <v>344</v>
      </c>
      <c r="D20" s="1" t="s">
        <v>90</v>
      </c>
      <c r="E20" s="1" t="s">
        <v>91</v>
      </c>
      <c r="F20" s="1" t="s">
        <v>92</v>
      </c>
      <c r="G20" s="1" t="s">
        <v>76</v>
      </c>
      <c r="H20" s="9">
        <v>38824</v>
      </c>
      <c r="I20" s="1" t="s">
        <v>52</v>
      </c>
      <c r="J20" s="1" t="s">
        <v>168</v>
      </c>
      <c r="K20" s="11">
        <v>8</v>
      </c>
      <c r="L20" s="69">
        <v>8</v>
      </c>
      <c r="M20" s="69">
        <v>5</v>
      </c>
      <c r="N20" s="69">
        <v>1</v>
      </c>
      <c r="O20" s="69">
        <v>3</v>
      </c>
      <c r="P20" s="69">
        <v>1</v>
      </c>
      <c r="Q20" s="69"/>
      <c r="R20" s="34">
        <f>SUM(L20:Q20)</f>
        <v>18</v>
      </c>
      <c r="S20" s="69">
        <v>40</v>
      </c>
      <c r="T20" s="36">
        <f>R20/S20</f>
        <v>0.45</v>
      </c>
      <c r="U20" s="48"/>
      <c r="V20" s="48" t="s">
        <v>447</v>
      </c>
      <c r="W20" s="47"/>
      <c r="X20" s="1" t="s">
        <v>312</v>
      </c>
    </row>
    <row r="21" spans="1:24" ht="75">
      <c r="A21" s="1">
        <v>3</v>
      </c>
      <c r="B21" s="11" t="s">
        <v>12</v>
      </c>
      <c r="C21" s="11" t="s">
        <v>349</v>
      </c>
      <c r="D21" s="1" t="s">
        <v>138</v>
      </c>
      <c r="E21" s="1" t="s">
        <v>139</v>
      </c>
      <c r="F21" s="1" t="s">
        <v>140</v>
      </c>
      <c r="G21" s="1" t="s">
        <v>72</v>
      </c>
      <c r="H21" s="9">
        <v>39094</v>
      </c>
      <c r="I21" s="1" t="s">
        <v>52</v>
      </c>
      <c r="J21" s="1" t="s">
        <v>168</v>
      </c>
      <c r="K21" s="11">
        <v>8</v>
      </c>
      <c r="L21" s="71">
        <v>10</v>
      </c>
      <c r="M21" s="71">
        <v>6.5</v>
      </c>
      <c r="N21" s="71">
        <v>0</v>
      </c>
      <c r="O21" s="71"/>
      <c r="P21" s="71"/>
      <c r="Q21" s="71"/>
      <c r="R21" s="30">
        <f>SUM(L21:Q21)</f>
        <v>16.5</v>
      </c>
      <c r="S21" s="71">
        <v>40</v>
      </c>
      <c r="T21" s="14">
        <f>R21/S21</f>
        <v>0.4125</v>
      </c>
      <c r="U21" s="49"/>
      <c r="V21" s="49" t="s">
        <v>447</v>
      </c>
      <c r="W21" s="47"/>
      <c r="X21" s="1" t="s">
        <v>316</v>
      </c>
    </row>
    <row r="22" spans="1:24" ht="75">
      <c r="A22" s="1">
        <v>4</v>
      </c>
      <c r="B22" s="1" t="s">
        <v>12</v>
      </c>
      <c r="C22" s="11" t="s">
        <v>347</v>
      </c>
      <c r="D22" s="1" t="s">
        <v>133</v>
      </c>
      <c r="E22" s="1" t="s">
        <v>134</v>
      </c>
      <c r="F22" s="1" t="s">
        <v>71</v>
      </c>
      <c r="G22" s="1" t="s">
        <v>72</v>
      </c>
      <c r="H22" s="9">
        <v>39077</v>
      </c>
      <c r="I22" s="1" t="s">
        <v>52</v>
      </c>
      <c r="J22" s="1" t="s">
        <v>168</v>
      </c>
      <c r="K22" s="1">
        <v>8</v>
      </c>
      <c r="L22" s="70">
        <v>10</v>
      </c>
      <c r="M22" s="70">
        <v>5.5</v>
      </c>
      <c r="N22" s="70">
        <v>0.5</v>
      </c>
      <c r="O22" s="70">
        <v>0</v>
      </c>
      <c r="P22" s="70">
        <v>0</v>
      </c>
      <c r="Q22" s="70"/>
      <c r="R22" s="2">
        <f>SUM(L22:Q22)</f>
        <v>16</v>
      </c>
      <c r="S22" s="70">
        <v>40</v>
      </c>
      <c r="T22" s="3">
        <f>R22/S22</f>
        <v>0.4</v>
      </c>
      <c r="U22" s="47"/>
      <c r="V22" s="49" t="s">
        <v>447</v>
      </c>
      <c r="W22" s="47"/>
      <c r="X22" s="1" t="s">
        <v>316</v>
      </c>
    </row>
    <row r="23" spans="1:24" ht="75">
      <c r="A23" s="1">
        <v>5</v>
      </c>
      <c r="B23" s="1" t="s">
        <v>12</v>
      </c>
      <c r="C23" s="11" t="s">
        <v>444</v>
      </c>
      <c r="D23" s="1" t="s">
        <v>148</v>
      </c>
      <c r="E23" s="1" t="s">
        <v>149</v>
      </c>
      <c r="F23" s="1" t="s">
        <v>150</v>
      </c>
      <c r="G23" s="1" t="s">
        <v>72</v>
      </c>
      <c r="H23" s="9">
        <v>38730</v>
      </c>
      <c r="I23" s="1" t="s">
        <v>52</v>
      </c>
      <c r="J23" s="1" t="s">
        <v>168</v>
      </c>
      <c r="K23" s="1">
        <v>8</v>
      </c>
      <c r="L23" s="70">
        <v>10</v>
      </c>
      <c r="M23" s="70">
        <v>5.5</v>
      </c>
      <c r="N23" s="70"/>
      <c r="O23" s="70"/>
      <c r="P23" s="70"/>
      <c r="Q23" s="70"/>
      <c r="R23" s="2">
        <f>SUM(L23:Q23)</f>
        <v>15.5</v>
      </c>
      <c r="S23" s="70">
        <v>40</v>
      </c>
      <c r="T23" s="3">
        <f>R23/S23</f>
        <v>0.3875</v>
      </c>
      <c r="U23" s="47"/>
      <c r="V23" s="49" t="s">
        <v>447</v>
      </c>
      <c r="W23" s="47"/>
      <c r="X23" s="1" t="s">
        <v>316</v>
      </c>
    </row>
    <row r="24" spans="1:24" ht="56.25">
      <c r="A24" s="1">
        <v>6</v>
      </c>
      <c r="B24" s="11" t="s">
        <v>12</v>
      </c>
      <c r="C24" s="11" t="s">
        <v>359</v>
      </c>
      <c r="D24" s="1" t="s">
        <v>105</v>
      </c>
      <c r="E24" s="1" t="s">
        <v>106</v>
      </c>
      <c r="F24" s="11" t="s">
        <v>126</v>
      </c>
      <c r="G24" s="1" t="s">
        <v>72</v>
      </c>
      <c r="H24" s="9">
        <v>38663</v>
      </c>
      <c r="I24" s="1" t="s">
        <v>52</v>
      </c>
      <c r="J24" s="1" t="s">
        <v>169</v>
      </c>
      <c r="K24" s="11">
        <v>8</v>
      </c>
      <c r="L24" s="71">
        <v>8</v>
      </c>
      <c r="M24" s="71">
        <v>5.5</v>
      </c>
      <c r="N24" s="71">
        <v>0</v>
      </c>
      <c r="O24" s="71">
        <v>0</v>
      </c>
      <c r="P24" s="71">
        <v>1</v>
      </c>
      <c r="Q24" s="71"/>
      <c r="R24" s="30">
        <f>SUM(L24:Q24)</f>
        <v>14.5</v>
      </c>
      <c r="S24" s="71">
        <v>40</v>
      </c>
      <c r="T24" s="14">
        <f>R24/S24</f>
        <v>0.3625</v>
      </c>
      <c r="U24" s="49"/>
      <c r="V24" s="49" t="s">
        <v>447</v>
      </c>
      <c r="W24" s="47"/>
      <c r="X24" s="1" t="s">
        <v>313</v>
      </c>
    </row>
    <row r="25" spans="1:24" ht="93.75">
      <c r="A25" s="1">
        <v>7</v>
      </c>
      <c r="B25" s="11" t="s">
        <v>12</v>
      </c>
      <c r="C25" s="11" t="s">
        <v>361</v>
      </c>
      <c r="D25" s="11" t="s">
        <v>102</v>
      </c>
      <c r="E25" s="11" t="s">
        <v>103</v>
      </c>
      <c r="F25" s="11" t="s">
        <v>104</v>
      </c>
      <c r="G25" s="11" t="s">
        <v>72</v>
      </c>
      <c r="H25" s="12">
        <v>38926</v>
      </c>
      <c r="I25" s="1" t="s">
        <v>52</v>
      </c>
      <c r="J25" s="11" t="s">
        <v>166</v>
      </c>
      <c r="K25" s="11">
        <v>8</v>
      </c>
      <c r="L25" s="71">
        <v>7.5</v>
      </c>
      <c r="M25" s="71">
        <v>5.5</v>
      </c>
      <c r="N25" s="71">
        <v>1</v>
      </c>
      <c r="O25" s="71">
        <v>0</v>
      </c>
      <c r="P25" s="71"/>
      <c r="Q25" s="71"/>
      <c r="R25" s="30">
        <f>SUM(L25:Q25)</f>
        <v>14</v>
      </c>
      <c r="S25" s="71">
        <v>40</v>
      </c>
      <c r="T25" s="14">
        <f>R25/S25</f>
        <v>0.35</v>
      </c>
      <c r="U25" s="49"/>
      <c r="V25" s="49" t="s">
        <v>447</v>
      </c>
      <c r="W25" s="47"/>
      <c r="X25" s="11" t="s">
        <v>310</v>
      </c>
    </row>
    <row r="26" spans="1:24" ht="75">
      <c r="A26" s="1">
        <v>8</v>
      </c>
      <c r="B26" s="11" t="s">
        <v>12</v>
      </c>
      <c r="C26" s="11" t="s">
        <v>346</v>
      </c>
      <c r="D26" s="1" t="s">
        <v>135</v>
      </c>
      <c r="E26" s="1" t="s">
        <v>136</v>
      </c>
      <c r="F26" s="1" t="s">
        <v>137</v>
      </c>
      <c r="G26" s="1" t="s">
        <v>76</v>
      </c>
      <c r="H26" s="9">
        <v>39160</v>
      </c>
      <c r="I26" s="1" t="s">
        <v>52</v>
      </c>
      <c r="J26" s="1" t="s">
        <v>163</v>
      </c>
      <c r="K26" s="11">
        <v>8</v>
      </c>
      <c r="L26" s="71">
        <v>7</v>
      </c>
      <c r="M26" s="71">
        <v>5</v>
      </c>
      <c r="N26" s="71">
        <v>0</v>
      </c>
      <c r="O26" s="71">
        <v>0</v>
      </c>
      <c r="P26" s="71">
        <v>2</v>
      </c>
      <c r="Q26" s="71"/>
      <c r="R26" s="30">
        <f>SUM(L26:Q26)</f>
        <v>14</v>
      </c>
      <c r="S26" s="71">
        <v>40</v>
      </c>
      <c r="T26" s="14">
        <f>R26/S26</f>
        <v>0.35</v>
      </c>
      <c r="U26" s="49"/>
      <c r="V26" s="49" t="s">
        <v>447</v>
      </c>
      <c r="W26" s="47"/>
      <c r="X26" s="1" t="s">
        <v>315</v>
      </c>
    </row>
    <row r="27" spans="1:24" ht="112.5">
      <c r="A27" s="1">
        <v>9</v>
      </c>
      <c r="B27" s="11" t="s">
        <v>12</v>
      </c>
      <c r="C27" s="11" t="s">
        <v>357</v>
      </c>
      <c r="D27" s="1" t="s">
        <v>107</v>
      </c>
      <c r="E27" s="1" t="s">
        <v>108</v>
      </c>
      <c r="F27" s="1" t="s">
        <v>109</v>
      </c>
      <c r="G27" s="1" t="s">
        <v>76</v>
      </c>
      <c r="H27" s="9">
        <v>38821</v>
      </c>
      <c r="I27" s="1" t="s">
        <v>52</v>
      </c>
      <c r="J27" s="1" t="s">
        <v>164</v>
      </c>
      <c r="K27" s="11">
        <v>8</v>
      </c>
      <c r="L27" s="69">
        <v>7</v>
      </c>
      <c r="M27" s="69">
        <v>2.5</v>
      </c>
      <c r="N27" s="69">
        <v>1</v>
      </c>
      <c r="O27" s="69">
        <v>1</v>
      </c>
      <c r="P27" s="69">
        <v>1</v>
      </c>
      <c r="Q27" s="69"/>
      <c r="R27" s="34">
        <f>SUM(L27:Q27)</f>
        <v>12.5</v>
      </c>
      <c r="S27" s="69">
        <v>40</v>
      </c>
      <c r="T27" s="36">
        <f>R27/S27</f>
        <v>0.3125</v>
      </c>
      <c r="U27" s="48"/>
      <c r="V27" s="48" t="s">
        <v>447</v>
      </c>
      <c r="W27" s="47"/>
      <c r="X27" s="1" t="s">
        <v>308</v>
      </c>
    </row>
    <row r="28" spans="1:24" ht="75">
      <c r="A28" s="1">
        <v>10</v>
      </c>
      <c r="B28" s="11" t="s">
        <v>12</v>
      </c>
      <c r="C28" s="11" t="s">
        <v>343</v>
      </c>
      <c r="D28" s="1" t="s">
        <v>93</v>
      </c>
      <c r="E28" s="1" t="s">
        <v>94</v>
      </c>
      <c r="F28" s="1" t="s">
        <v>95</v>
      </c>
      <c r="G28" s="1" t="s">
        <v>72</v>
      </c>
      <c r="H28" s="9">
        <v>39092</v>
      </c>
      <c r="I28" s="1" t="s">
        <v>52</v>
      </c>
      <c r="J28" s="1" t="s">
        <v>168</v>
      </c>
      <c r="K28" s="11">
        <v>8</v>
      </c>
      <c r="L28" s="71">
        <v>7</v>
      </c>
      <c r="M28" s="71">
        <v>5.5</v>
      </c>
      <c r="N28" s="71">
        <v>0</v>
      </c>
      <c r="O28" s="71"/>
      <c r="P28" s="71">
        <v>0</v>
      </c>
      <c r="Q28" s="71"/>
      <c r="R28" s="30">
        <f>SUM(L28:Q28)</f>
        <v>12.5</v>
      </c>
      <c r="S28" s="71">
        <v>40</v>
      </c>
      <c r="T28" s="15">
        <f>R28/S28</f>
        <v>0.3125</v>
      </c>
      <c r="U28" s="49"/>
      <c r="V28" s="49" t="s">
        <v>447</v>
      </c>
      <c r="W28" s="47"/>
      <c r="X28" s="1" t="s">
        <v>312</v>
      </c>
    </row>
    <row r="29" spans="1:24" ht="75">
      <c r="A29" s="1">
        <v>11</v>
      </c>
      <c r="B29" s="1" t="s">
        <v>12</v>
      </c>
      <c r="C29" s="11" t="s">
        <v>345</v>
      </c>
      <c r="D29" s="1" t="s">
        <v>127</v>
      </c>
      <c r="E29" s="1" t="s">
        <v>128</v>
      </c>
      <c r="F29" s="1" t="s">
        <v>129</v>
      </c>
      <c r="G29" s="1" t="s">
        <v>76</v>
      </c>
      <c r="H29" s="9">
        <v>38930</v>
      </c>
      <c r="I29" s="1" t="s">
        <v>52</v>
      </c>
      <c r="J29" s="1" t="s">
        <v>163</v>
      </c>
      <c r="K29" s="1">
        <v>8</v>
      </c>
      <c r="L29" s="70">
        <v>9</v>
      </c>
      <c r="M29" s="70">
        <v>3</v>
      </c>
      <c r="N29" s="70"/>
      <c r="O29" s="70"/>
      <c r="P29" s="70"/>
      <c r="Q29" s="70"/>
      <c r="R29" s="2">
        <f>SUM(L29:Q29)</f>
        <v>12</v>
      </c>
      <c r="S29" s="70">
        <v>40</v>
      </c>
      <c r="T29" s="3">
        <f>R29/S29</f>
        <v>0.3</v>
      </c>
      <c r="U29" s="47"/>
      <c r="V29" s="49" t="s">
        <v>447</v>
      </c>
      <c r="W29" s="47"/>
      <c r="X29" s="1" t="s">
        <v>315</v>
      </c>
    </row>
    <row r="30" spans="1:24" ht="93.75">
      <c r="A30" s="1">
        <v>12</v>
      </c>
      <c r="B30" s="1" t="s">
        <v>12</v>
      </c>
      <c r="C30" s="11" t="s">
        <v>362</v>
      </c>
      <c r="D30" s="11" t="s">
        <v>79</v>
      </c>
      <c r="E30" s="11" t="s">
        <v>80</v>
      </c>
      <c r="F30" s="11" t="s">
        <v>81</v>
      </c>
      <c r="G30" s="11" t="s">
        <v>76</v>
      </c>
      <c r="H30" s="12">
        <v>38827</v>
      </c>
      <c r="I30" s="1" t="s">
        <v>52</v>
      </c>
      <c r="J30" s="11" t="s">
        <v>166</v>
      </c>
      <c r="K30" s="1">
        <v>8</v>
      </c>
      <c r="L30" s="70">
        <v>7</v>
      </c>
      <c r="M30" s="70">
        <v>3.5</v>
      </c>
      <c r="N30" s="70">
        <v>1</v>
      </c>
      <c r="O30" s="70">
        <v>0</v>
      </c>
      <c r="P30" s="70">
        <v>0</v>
      </c>
      <c r="Q30" s="70"/>
      <c r="R30" s="2">
        <f>SUM(L30:Q30)</f>
        <v>11.5</v>
      </c>
      <c r="S30" s="70">
        <v>40</v>
      </c>
      <c r="T30" s="3">
        <f>R30/S30</f>
        <v>0.2875</v>
      </c>
      <c r="U30" s="47"/>
      <c r="V30" s="47"/>
      <c r="W30" s="47"/>
      <c r="X30" s="11" t="s">
        <v>310</v>
      </c>
    </row>
    <row r="31" spans="1:24" ht="93.75">
      <c r="A31" s="1">
        <v>13</v>
      </c>
      <c r="B31" s="1" t="s">
        <v>12</v>
      </c>
      <c r="C31" s="11" t="s">
        <v>363</v>
      </c>
      <c r="D31" s="11" t="s">
        <v>99</v>
      </c>
      <c r="E31" s="11" t="s">
        <v>100</v>
      </c>
      <c r="F31" s="11" t="s">
        <v>101</v>
      </c>
      <c r="G31" s="11" t="s">
        <v>76</v>
      </c>
      <c r="H31" s="12">
        <v>38850</v>
      </c>
      <c r="I31" s="1" t="s">
        <v>52</v>
      </c>
      <c r="J31" s="11" t="s">
        <v>166</v>
      </c>
      <c r="K31" s="1">
        <v>8</v>
      </c>
      <c r="L31" s="70">
        <v>8</v>
      </c>
      <c r="M31" s="70">
        <v>3</v>
      </c>
      <c r="N31" s="70"/>
      <c r="O31" s="70"/>
      <c r="P31" s="70"/>
      <c r="Q31" s="70"/>
      <c r="R31" s="2">
        <f>SUM(L31:Q31)</f>
        <v>11</v>
      </c>
      <c r="S31" s="70">
        <v>40</v>
      </c>
      <c r="T31" s="13">
        <f>R31/S31</f>
        <v>0.275</v>
      </c>
      <c r="U31" s="47"/>
      <c r="V31" s="47"/>
      <c r="W31" s="47"/>
      <c r="X31" s="11" t="s">
        <v>310</v>
      </c>
    </row>
    <row r="32" spans="1:24" ht="112.5">
      <c r="A32" s="1">
        <v>14</v>
      </c>
      <c r="B32" s="11" t="s">
        <v>12</v>
      </c>
      <c r="C32" s="11" t="s">
        <v>356</v>
      </c>
      <c r="D32" s="1" t="s">
        <v>85</v>
      </c>
      <c r="E32" s="1" t="s">
        <v>86</v>
      </c>
      <c r="F32" s="1" t="s">
        <v>87</v>
      </c>
      <c r="G32" s="1" t="s">
        <v>76</v>
      </c>
      <c r="H32" s="9">
        <v>39007</v>
      </c>
      <c r="I32" s="1" t="s">
        <v>52</v>
      </c>
      <c r="J32" s="1" t="s">
        <v>164</v>
      </c>
      <c r="K32" s="11">
        <v>8</v>
      </c>
      <c r="L32" s="69">
        <v>2.5</v>
      </c>
      <c r="M32" s="69">
        <v>6.5</v>
      </c>
      <c r="N32" s="69">
        <v>1</v>
      </c>
      <c r="O32" s="69">
        <v>0</v>
      </c>
      <c r="P32" s="69">
        <v>1</v>
      </c>
      <c r="Q32" s="69"/>
      <c r="R32" s="34">
        <f>SUM(L32:Q32)</f>
        <v>11</v>
      </c>
      <c r="S32" s="69">
        <v>40</v>
      </c>
      <c r="T32" s="36">
        <f>R32/S32</f>
        <v>0.275</v>
      </c>
      <c r="U32" s="48"/>
      <c r="V32" s="48"/>
      <c r="W32" s="47"/>
      <c r="X32" s="1" t="s">
        <v>308</v>
      </c>
    </row>
    <row r="33" spans="1:24" ht="112.5">
      <c r="A33" s="1">
        <v>15</v>
      </c>
      <c r="B33" s="11" t="s">
        <v>12</v>
      </c>
      <c r="C33" s="11" t="s">
        <v>351</v>
      </c>
      <c r="D33" s="1" t="s">
        <v>73</v>
      </c>
      <c r="E33" s="1" t="s">
        <v>74</v>
      </c>
      <c r="F33" s="1" t="s">
        <v>75</v>
      </c>
      <c r="G33" s="1" t="s">
        <v>76</v>
      </c>
      <c r="H33" s="9">
        <v>38926</v>
      </c>
      <c r="I33" s="1" t="s">
        <v>52</v>
      </c>
      <c r="J33" s="1" t="s">
        <v>164</v>
      </c>
      <c r="K33" s="11">
        <v>8</v>
      </c>
      <c r="L33" s="69">
        <v>9</v>
      </c>
      <c r="M33" s="69">
        <v>2</v>
      </c>
      <c r="N33" s="69">
        <v>0</v>
      </c>
      <c r="O33" s="69">
        <v>0</v>
      </c>
      <c r="P33" s="69">
        <v>0</v>
      </c>
      <c r="Q33" s="69"/>
      <c r="R33" s="34">
        <f>SUM(L33:Q33)</f>
        <v>11</v>
      </c>
      <c r="S33" s="69">
        <v>40</v>
      </c>
      <c r="T33" s="36">
        <f>R33/S33</f>
        <v>0.275</v>
      </c>
      <c r="U33" s="48"/>
      <c r="V33" s="48"/>
      <c r="W33" s="47"/>
      <c r="X33" s="1" t="s">
        <v>308</v>
      </c>
    </row>
    <row r="34" spans="1:24" ht="75">
      <c r="A34" s="1">
        <v>16</v>
      </c>
      <c r="B34" s="1" t="s">
        <v>12</v>
      </c>
      <c r="C34" s="11" t="s">
        <v>348</v>
      </c>
      <c r="D34" s="1" t="s">
        <v>69</v>
      </c>
      <c r="E34" s="1" t="s">
        <v>70</v>
      </c>
      <c r="F34" s="1" t="s">
        <v>71</v>
      </c>
      <c r="G34" s="1" t="s">
        <v>72</v>
      </c>
      <c r="H34" s="9">
        <v>38886</v>
      </c>
      <c r="I34" s="1" t="s">
        <v>52</v>
      </c>
      <c r="J34" s="1" t="s">
        <v>163</v>
      </c>
      <c r="K34" s="1">
        <v>8</v>
      </c>
      <c r="L34" s="70">
        <v>3</v>
      </c>
      <c r="M34" s="70">
        <v>4.5</v>
      </c>
      <c r="N34" s="70">
        <v>0</v>
      </c>
      <c r="O34" s="70">
        <v>2</v>
      </c>
      <c r="P34" s="70">
        <v>0</v>
      </c>
      <c r="Q34" s="70"/>
      <c r="R34" s="2">
        <f>SUM(L34:Q34)</f>
        <v>9.5</v>
      </c>
      <c r="S34" s="70">
        <v>40</v>
      </c>
      <c r="T34" s="13">
        <f>R34/S34</f>
        <v>0.2375</v>
      </c>
      <c r="U34" s="47"/>
      <c r="V34" s="47"/>
      <c r="W34" s="47"/>
      <c r="X34" s="1" t="s">
        <v>307</v>
      </c>
    </row>
    <row r="35" spans="1:24" ht="56.25">
      <c r="A35" s="1">
        <v>17</v>
      </c>
      <c r="B35" s="11" t="s">
        <v>12</v>
      </c>
      <c r="C35" s="11" t="s">
        <v>358</v>
      </c>
      <c r="D35" s="1" t="s">
        <v>155</v>
      </c>
      <c r="E35" s="1" t="s">
        <v>100</v>
      </c>
      <c r="F35" s="1" t="s">
        <v>156</v>
      </c>
      <c r="G35" s="1" t="s">
        <v>76</v>
      </c>
      <c r="H35" s="9">
        <v>38995</v>
      </c>
      <c r="I35" s="1" t="s">
        <v>52</v>
      </c>
      <c r="J35" s="1" t="s">
        <v>169</v>
      </c>
      <c r="K35" s="11">
        <v>8</v>
      </c>
      <c r="L35" s="71">
        <v>8</v>
      </c>
      <c r="M35" s="71"/>
      <c r="N35" s="71"/>
      <c r="O35" s="71"/>
      <c r="P35" s="71"/>
      <c r="Q35" s="71"/>
      <c r="R35" s="30">
        <f>SUM(L35:Q35)</f>
        <v>8</v>
      </c>
      <c r="S35" s="71">
        <v>40</v>
      </c>
      <c r="T35" s="14">
        <f>R35/S35</f>
        <v>0.2</v>
      </c>
      <c r="U35" s="49"/>
      <c r="V35" s="49"/>
      <c r="W35" s="47"/>
      <c r="X35" s="1" t="s">
        <v>313</v>
      </c>
    </row>
    <row r="36" spans="1:24" ht="75">
      <c r="A36" s="1">
        <v>18</v>
      </c>
      <c r="B36" s="11" t="s">
        <v>12</v>
      </c>
      <c r="C36" s="17" t="s">
        <v>365</v>
      </c>
      <c r="D36" s="1" t="s">
        <v>144</v>
      </c>
      <c r="E36" s="1" t="s">
        <v>145</v>
      </c>
      <c r="F36" s="1" t="s">
        <v>81</v>
      </c>
      <c r="G36" s="1" t="s">
        <v>76</v>
      </c>
      <c r="H36" s="9">
        <v>38751</v>
      </c>
      <c r="I36" s="1" t="s">
        <v>52</v>
      </c>
      <c r="J36" s="1" t="s">
        <v>170</v>
      </c>
      <c r="K36" s="11">
        <v>8</v>
      </c>
      <c r="L36" s="69">
        <v>3.5</v>
      </c>
      <c r="M36" s="69">
        <v>3</v>
      </c>
      <c r="N36" s="69"/>
      <c r="O36" s="69"/>
      <c r="P36" s="69">
        <v>1</v>
      </c>
      <c r="Q36" s="69"/>
      <c r="R36" s="34">
        <f>SUM(L36:Q36)</f>
        <v>7.5</v>
      </c>
      <c r="S36" s="69">
        <v>40</v>
      </c>
      <c r="T36" s="35">
        <f>R36/S36</f>
        <v>0.1875</v>
      </c>
      <c r="U36" s="48"/>
      <c r="V36" s="48"/>
      <c r="W36" s="47"/>
      <c r="X36" s="1" t="s">
        <v>317</v>
      </c>
    </row>
    <row r="37" spans="1:24" ht="75">
      <c r="A37" s="1">
        <v>19</v>
      </c>
      <c r="B37" s="11" t="s">
        <v>12</v>
      </c>
      <c r="C37" s="11" t="s">
        <v>350</v>
      </c>
      <c r="D37" s="1" t="s">
        <v>130</v>
      </c>
      <c r="E37" s="1" t="s">
        <v>131</v>
      </c>
      <c r="F37" s="1" t="s">
        <v>132</v>
      </c>
      <c r="G37" s="1" t="s">
        <v>72</v>
      </c>
      <c r="H37" s="9">
        <v>38782</v>
      </c>
      <c r="I37" s="1" t="s">
        <v>52</v>
      </c>
      <c r="J37" s="1" t="s">
        <v>163</v>
      </c>
      <c r="K37" s="11">
        <v>8</v>
      </c>
      <c r="L37" s="71">
        <v>3</v>
      </c>
      <c r="M37" s="71">
        <v>4</v>
      </c>
      <c r="N37" s="71">
        <v>0</v>
      </c>
      <c r="O37" s="71"/>
      <c r="P37" s="71"/>
      <c r="Q37" s="71"/>
      <c r="R37" s="30">
        <f>SUM(L37:Q37)</f>
        <v>7</v>
      </c>
      <c r="S37" s="71">
        <v>40</v>
      </c>
      <c r="T37" s="14">
        <f>R37/S37</f>
        <v>0.175</v>
      </c>
      <c r="U37" s="49"/>
      <c r="V37" s="49"/>
      <c r="W37" s="47"/>
      <c r="X37" s="1" t="s">
        <v>315</v>
      </c>
    </row>
    <row r="38" spans="1:24" ht="112.5">
      <c r="A38" s="1">
        <v>20</v>
      </c>
      <c r="B38" s="11" t="s">
        <v>12</v>
      </c>
      <c r="C38" s="11" t="s">
        <v>354</v>
      </c>
      <c r="D38" s="1" t="s">
        <v>82</v>
      </c>
      <c r="E38" s="1" t="s">
        <v>83</v>
      </c>
      <c r="F38" s="1" t="s">
        <v>84</v>
      </c>
      <c r="G38" s="1" t="s">
        <v>76</v>
      </c>
      <c r="H38" s="9">
        <v>38862</v>
      </c>
      <c r="I38" s="1" t="s">
        <v>52</v>
      </c>
      <c r="J38" s="1" t="s">
        <v>164</v>
      </c>
      <c r="K38" s="11">
        <v>8</v>
      </c>
      <c r="L38" s="69">
        <v>4</v>
      </c>
      <c r="M38" s="69">
        <v>1.5</v>
      </c>
      <c r="N38" s="69">
        <v>1</v>
      </c>
      <c r="O38" s="69">
        <v>0</v>
      </c>
      <c r="P38" s="69"/>
      <c r="Q38" s="69"/>
      <c r="R38" s="34">
        <f>SUM(L38:Q38)</f>
        <v>6.5</v>
      </c>
      <c r="S38" s="69">
        <v>40</v>
      </c>
      <c r="T38" s="36">
        <f>R38/S38</f>
        <v>0.1625</v>
      </c>
      <c r="U38" s="48"/>
      <c r="V38" s="48"/>
      <c r="W38" s="47"/>
      <c r="X38" s="1" t="s">
        <v>308</v>
      </c>
    </row>
    <row r="39" spans="1:24" ht="75">
      <c r="A39" s="1">
        <v>21</v>
      </c>
      <c r="B39" s="11" t="s">
        <v>12</v>
      </c>
      <c r="C39" s="11" t="s">
        <v>333</v>
      </c>
      <c r="D39" s="1" t="s">
        <v>124</v>
      </c>
      <c r="E39" s="1" t="s">
        <v>125</v>
      </c>
      <c r="F39" s="1" t="s">
        <v>126</v>
      </c>
      <c r="G39" s="1" t="s">
        <v>72</v>
      </c>
      <c r="H39" s="9">
        <v>38819</v>
      </c>
      <c r="I39" s="1" t="s">
        <v>52</v>
      </c>
      <c r="J39" s="1" t="s">
        <v>167</v>
      </c>
      <c r="K39" s="11">
        <v>8</v>
      </c>
      <c r="L39" s="71">
        <v>2</v>
      </c>
      <c r="M39" s="71">
        <v>4.5</v>
      </c>
      <c r="N39" s="71"/>
      <c r="O39" s="71"/>
      <c r="P39" s="71"/>
      <c r="Q39" s="71"/>
      <c r="R39" s="30">
        <f>SUM(L39:Q39)</f>
        <v>6.5</v>
      </c>
      <c r="S39" s="71">
        <v>40</v>
      </c>
      <c r="T39" s="14">
        <f>R39/S39</f>
        <v>0.1625</v>
      </c>
      <c r="U39" s="49"/>
      <c r="V39" s="49"/>
      <c r="W39" s="47"/>
      <c r="X39" s="1" t="s">
        <v>311</v>
      </c>
    </row>
    <row r="40" spans="1:24" ht="75">
      <c r="A40" s="1">
        <v>22</v>
      </c>
      <c r="B40" s="1" t="s">
        <v>12</v>
      </c>
      <c r="C40" s="11" t="s">
        <v>337</v>
      </c>
      <c r="D40" s="1" t="s">
        <v>161</v>
      </c>
      <c r="E40" s="1" t="s">
        <v>162</v>
      </c>
      <c r="F40" s="1" t="s">
        <v>158</v>
      </c>
      <c r="G40" s="1" t="s">
        <v>76</v>
      </c>
      <c r="H40" s="9">
        <v>38869</v>
      </c>
      <c r="I40" s="1" t="s">
        <v>52</v>
      </c>
      <c r="J40" s="1" t="s">
        <v>167</v>
      </c>
      <c r="K40" s="1">
        <v>8</v>
      </c>
      <c r="L40" s="70">
        <v>3</v>
      </c>
      <c r="M40" s="70">
        <v>2.5</v>
      </c>
      <c r="N40" s="70">
        <v>0</v>
      </c>
      <c r="O40" s="70">
        <v>1</v>
      </c>
      <c r="P40" s="70"/>
      <c r="Q40" s="70"/>
      <c r="R40" s="2">
        <f>SUM(L40:Q40)</f>
        <v>6.5</v>
      </c>
      <c r="S40" s="70">
        <v>40</v>
      </c>
      <c r="T40" s="3">
        <f>R40/S40</f>
        <v>0.1625</v>
      </c>
      <c r="U40" s="47"/>
      <c r="V40" s="47"/>
      <c r="W40" s="47"/>
      <c r="X40" s="1" t="s">
        <v>311</v>
      </c>
    </row>
    <row r="41" spans="1:24" ht="56.25">
      <c r="A41" s="1">
        <v>23</v>
      </c>
      <c r="B41" s="11" t="s">
        <v>12</v>
      </c>
      <c r="C41" s="11" t="s">
        <v>360</v>
      </c>
      <c r="D41" s="1" t="s">
        <v>122</v>
      </c>
      <c r="E41" s="1" t="s">
        <v>123</v>
      </c>
      <c r="F41" s="1" t="s">
        <v>71</v>
      </c>
      <c r="G41" s="1" t="s">
        <v>72</v>
      </c>
      <c r="H41" s="9">
        <v>39038</v>
      </c>
      <c r="I41" s="1" t="s">
        <v>52</v>
      </c>
      <c r="J41" s="1" t="s">
        <v>169</v>
      </c>
      <c r="K41" s="11">
        <v>8</v>
      </c>
      <c r="L41" s="71">
        <v>4.5</v>
      </c>
      <c r="M41" s="71">
        <v>1.5</v>
      </c>
      <c r="N41" s="71"/>
      <c r="O41" s="71"/>
      <c r="P41" s="71"/>
      <c r="Q41" s="71"/>
      <c r="R41" s="30">
        <f>SUM(L41:Q41)</f>
        <v>6</v>
      </c>
      <c r="S41" s="71">
        <v>40</v>
      </c>
      <c r="T41" s="14">
        <f>R41/S41</f>
        <v>0.15</v>
      </c>
      <c r="U41" s="49"/>
      <c r="V41" s="49"/>
      <c r="W41" s="47"/>
      <c r="X41" s="1" t="s">
        <v>314</v>
      </c>
    </row>
    <row r="42" spans="1:24" ht="112.5">
      <c r="A42" s="1">
        <v>24</v>
      </c>
      <c r="B42" s="1" t="s">
        <v>12</v>
      </c>
      <c r="C42" s="11" t="s">
        <v>355</v>
      </c>
      <c r="D42" s="1" t="s">
        <v>96</v>
      </c>
      <c r="E42" s="1" t="s">
        <v>97</v>
      </c>
      <c r="F42" s="1" t="s">
        <v>98</v>
      </c>
      <c r="G42" s="16" t="s">
        <v>76</v>
      </c>
      <c r="H42" s="9">
        <v>38901</v>
      </c>
      <c r="I42" s="1" t="s">
        <v>52</v>
      </c>
      <c r="J42" s="1" t="s">
        <v>164</v>
      </c>
      <c r="K42" s="1">
        <v>8</v>
      </c>
      <c r="L42" s="70">
        <v>3</v>
      </c>
      <c r="M42" s="70">
        <v>1</v>
      </c>
      <c r="N42" s="70">
        <v>1</v>
      </c>
      <c r="O42" s="70">
        <v>1</v>
      </c>
      <c r="P42" s="70"/>
      <c r="Q42" s="70"/>
      <c r="R42" s="2">
        <f>SUM(L42:Q42)</f>
        <v>6</v>
      </c>
      <c r="S42" s="70">
        <v>40</v>
      </c>
      <c r="T42" s="3">
        <f>R42/S42</f>
        <v>0.15</v>
      </c>
      <c r="U42" s="47"/>
      <c r="V42" s="47"/>
      <c r="W42" s="47"/>
      <c r="X42" s="1" t="s">
        <v>308</v>
      </c>
    </row>
    <row r="43" spans="1:24" ht="75">
      <c r="A43" s="1">
        <v>25</v>
      </c>
      <c r="B43" s="11" t="s">
        <v>12</v>
      </c>
      <c r="C43" s="11" t="s">
        <v>335</v>
      </c>
      <c r="D43" s="1" t="s">
        <v>112</v>
      </c>
      <c r="E43" s="1" t="s">
        <v>113</v>
      </c>
      <c r="F43" s="1" t="s">
        <v>78</v>
      </c>
      <c r="G43" s="1" t="s">
        <v>72</v>
      </c>
      <c r="H43" s="9">
        <v>38915</v>
      </c>
      <c r="I43" s="1" t="s">
        <v>52</v>
      </c>
      <c r="J43" s="1" t="s">
        <v>167</v>
      </c>
      <c r="K43" s="11">
        <v>8</v>
      </c>
      <c r="L43" s="71">
        <v>2.5</v>
      </c>
      <c r="M43" s="71">
        <v>0.5</v>
      </c>
      <c r="N43" s="71">
        <v>1</v>
      </c>
      <c r="O43" s="71">
        <v>1</v>
      </c>
      <c r="P43" s="71">
        <v>1</v>
      </c>
      <c r="Q43" s="71"/>
      <c r="R43" s="30">
        <f>SUM(L43:Q43)</f>
        <v>6</v>
      </c>
      <c r="S43" s="71">
        <v>40</v>
      </c>
      <c r="T43" s="14">
        <f>R43/S43</f>
        <v>0.15</v>
      </c>
      <c r="U43" s="49"/>
      <c r="V43" s="49"/>
      <c r="W43" s="47"/>
      <c r="X43" s="1" t="s">
        <v>311</v>
      </c>
    </row>
    <row r="44" spans="1:24" ht="75">
      <c r="A44" s="1">
        <v>26</v>
      </c>
      <c r="B44" s="1" t="s">
        <v>12</v>
      </c>
      <c r="C44" s="11" t="s">
        <v>336</v>
      </c>
      <c r="D44" s="1" t="s">
        <v>117</v>
      </c>
      <c r="E44" s="1" t="s">
        <v>118</v>
      </c>
      <c r="F44" s="1" t="s">
        <v>81</v>
      </c>
      <c r="G44" s="1" t="s">
        <v>76</v>
      </c>
      <c r="H44" s="9">
        <v>38933</v>
      </c>
      <c r="I44" s="1" t="s">
        <v>52</v>
      </c>
      <c r="J44" s="1" t="s">
        <v>167</v>
      </c>
      <c r="K44" s="1">
        <v>8</v>
      </c>
      <c r="L44" s="70">
        <v>4.5</v>
      </c>
      <c r="M44" s="70"/>
      <c r="N44" s="70"/>
      <c r="O44" s="70"/>
      <c r="P44" s="70"/>
      <c r="Q44" s="70"/>
      <c r="R44" s="2">
        <f>SUM(L44:Q44)</f>
        <v>4.5</v>
      </c>
      <c r="S44" s="70">
        <v>40</v>
      </c>
      <c r="T44" s="13">
        <f>R44/S44</f>
        <v>0.1125</v>
      </c>
      <c r="U44" s="47"/>
      <c r="V44" s="47"/>
      <c r="W44" s="47"/>
      <c r="X44" s="1" t="s">
        <v>311</v>
      </c>
    </row>
    <row r="45" spans="1:24" ht="75">
      <c r="A45" s="1">
        <v>27</v>
      </c>
      <c r="B45" s="1" t="s">
        <v>12</v>
      </c>
      <c r="C45" s="11" t="s">
        <v>341</v>
      </c>
      <c r="D45" s="1" t="s">
        <v>159</v>
      </c>
      <c r="E45" s="1" t="s">
        <v>88</v>
      </c>
      <c r="F45" s="1" t="s">
        <v>160</v>
      </c>
      <c r="G45" s="1" t="s">
        <v>76</v>
      </c>
      <c r="H45" s="9">
        <v>38942</v>
      </c>
      <c r="I45" s="1" t="s">
        <v>52</v>
      </c>
      <c r="J45" s="1" t="s">
        <v>167</v>
      </c>
      <c r="K45" s="1">
        <v>8</v>
      </c>
      <c r="L45" s="70">
        <v>1.5</v>
      </c>
      <c r="M45" s="70">
        <v>1.5</v>
      </c>
      <c r="N45" s="70">
        <v>1</v>
      </c>
      <c r="O45" s="70"/>
      <c r="P45" s="70"/>
      <c r="Q45" s="70"/>
      <c r="R45" s="2">
        <f>SUM(L45:Q45)</f>
        <v>4</v>
      </c>
      <c r="S45" s="70">
        <v>40</v>
      </c>
      <c r="T45" s="3">
        <f>R45/S45</f>
        <v>0.1</v>
      </c>
      <c r="U45" s="47"/>
      <c r="V45" s="47"/>
      <c r="W45" s="47"/>
      <c r="X45" s="1" t="s">
        <v>311</v>
      </c>
    </row>
    <row r="46" spans="1:24" ht="112.5">
      <c r="A46" s="1">
        <v>28</v>
      </c>
      <c r="B46" s="11" t="s">
        <v>12</v>
      </c>
      <c r="C46" s="11" t="s">
        <v>353</v>
      </c>
      <c r="D46" s="1" t="s">
        <v>110</v>
      </c>
      <c r="E46" s="1" t="s">
        <v>100</v>
      </c>
      <c r="F46" s="1" t="s">
        <v>111</v>
      </c>
      <c r="G46" s="1" t="s">
        <v>76</v>
      </c>
      <c r="H46" s="9">
        <v>38800</v>
      </c>
      <c r="I46" s="1" t="s">
        <v>52</v>
      </c>
      <c r="J46" s="1" t="s">
        <v>164</v>
      </c>
      <c r="K46" s="11">
        <v>8</v>
      </c>
      <c r="L46" s="69">
        <v>3</v>
      </c>
      <c r="M46" s="69"/>
      <c r="N46" s="69">
        <v>0</v>
      </c>
      <c r="O46" s="69"/>
      <c r="P46" s="69">
        <v>0</v>
      </c>
      <c r="Q46" s="69"/>
      <c r="R46" s="34">
        <f>SUM(L46:Q46)</f>
        <v>3</v>
      </c>
      <c r="S46" s="69">
        <v>40</v>
      </c>
      <c r="T46" s="36">
        <f>R46/S46</f>
        <v>0.075</v>
      </c>
      <c r="U46" s="48"/>
      <c r="V46" s="48"/>
      <c r="W46" s="47"/>
      <c r="X46" s="1" t="s">
        <v>308</v>
      </c>
    </row>
    <row r="47" spans="1:24" ht="75">
      <c r="A47" s="1">
        <v>29</v>
      </c>
      <c r="B47" s="1" t="s">
        <v>12</v>
      </c>
      <c r="C47" s="11" t="s">
        <v>334</v>
      </c>
      <c r="D47" s="1" t="s">
        <v>119</v>
      </c>
      <c r="E47" s="1" t="s">
        <v>120</v>
      </c>
      <c r="F47" s="1" t="s">
        <v>121</v>
      </c>
      <c r="G47" s="1" t="s">
        <v>72</v>
      </c>
      <c r="H47" s="9">
        <v>38905</v>
      </c>
      <c r="I47" s="1" t="s">
        <v>52</v>
      </c>
      <c r="J47" s="1" t="s">
        <v>167</v>
      </c>
      <c r="K47" s="1">
        <v>8</v>
      </c>
      <c r="L47" s="70">
        <v>2.5</v>
      </c>
      <c r="M47" s="70"/>
      <c r="N47" s="70"/>
      <c r="O47" s="70"/>
      <c r="P47" s="70"/>
      <c r="Q47" s="70"/>
      <c r="R47" s="2">
        <f>SUM(L47:Q47)</f>
        <v>2.5</v>
      </c>
      <c r="S47" s="70">
        <v>40</v>
      </c>
      <c r="T47" s="3">
        <f>R47/S47</f>
        <v>0.0625</v>
      </c>
      <c r="U47" s="47"/>
      <c r="V47" s="47"/>
      <c r="W47" s="47"/>
      <c r="X47" s="1" t="s">
        <v>311</v>
      </c>
    </row>
    <row r="48" spans="1:24" ht="75">
      <c r="A48" s="1">
        <v>30</v>
      </c>
      <c r="B48" s="1" t="s">
        <v>12</v>
      </c>
      <c r="C48" s="11" t="s">
        <v>338</v>
      </c>
      <c r="D48" s="1" t="s">
        <v>151</v>
      </c>
      <c r="E48" s="1" t="s">
        <v>108</v>
      </c>
      <c r="F48" s="1" t="s">
        <v>152</v>
      </c>
      <c r="G48" s="1" t="s">
        <v>76</v>
      </c>
      <c r="H48" s="9">
        <v>39299</v>
      </c>
      <c r="I48" s="1" t="s">
        <v>52</v>
      </c>
      <c r="J48" s="1" t="s">
        <v>167</v>
      </c>
      <c r="K48" s="1">
        <v>8</v>
      </c>
      <c r="L48" s="70">
        <v>2.5</v>
      </c>
      <c r="M48" s="70"/>
      <c r="N48" s="70"/>
      <c r="O48" s="70"/>
      <c r="P48" s="70"/>
      <c r="Q48" s="70"/>
      <c r="R48" s="2">
        <f>SUM(L48:Q48)</f>
        <v>2.5</v>
      </c>
      <c r="S48" s="70">
        <v>40</v>
      </c>
      <c r="T48" s="3">
        <f>R48/S48</f>
        <v>0.0625</v>
      </c>
      <c r="U48" s="47"/>
      <c r="V48" s="47"/>
      <c r="W48" s="47"/>
      <c r="X48" s="1" t="s">
        <v>311</v>
      </c>
    </row>
    <row r="49" spans="1:24" ht="75">
      <c r="A49" s="1">
        <v>31</v>
      </c>
      <c r="B49" s="1" t="s">
        <v>12</v>
      </c>
      <c r="C49" s="11" t="s">
        <v>339</v>
      </c>
      <c r="D49" s="1" t="s">
        <v>157</v>
      </c>
      <c r="E49" s="1" t="s">
        <v>142</v>
      </c>
      <c r="F49" s="1" t="s">
        <v>158</v>
      </c>
      <c r="G49" s="1" t="s">
        <v>76</v>
      </c>
      <c r="H49" s="9">
        <v>38981</v>
      </c>
      <c r="I49" s="1" t="s">
        <v>52</v>
      </c>
      <c r="J49" s="1" t="s">
        <v>167</v>
      </c>
      <c r="K49" s="1">
        <v>8</v>
      </c>
      <c r="L49" s="70">
        <v>2</v>
      </c>
      <c r="M49" s="70"/>
      <c r="N49" s="70"/>
      <c r="O49" s="70"/>
      <c r="P49" s="70"/>
      <c r="Q49" s="70"/>
      <c r="R49" s="2">
        <f>SUM(L49:Q49)</f>
        <v>2</v>
      </c>
      <c r="S49" s="70">
        <v>40</v>
      </c>
      <c r="T49" s="3">
        <f>R49/S49</f>
        <v>0.05</v>
      </c>
      <c r="U49" s="47"/>
      <c r="V49" s="47"/>
      <c r="W49" s="47"/>
      <c r="X49" s="1" t="s">
        <v>311</v>
      </c>
    </row>
    <row r="50" spans="1:24" ht="75">
      <c r="A50" s="1">
        <v>32</v>
      </c>
      <c r="B50" s="1" t="s">
        <v>12</v>
      </c>
      <c r="C50" s="11" t="s">
        <v>340</v>
      </c>
      <c r="D50" s="1" t="s">
        <v>153</v>
      </c>
      <c r="E50" s="1" t="s">
        <v>83</v>
      </c>
      <c r="F50" s="1" t="s">
        <v>154</v>
      </c>
      <c r="G50" s="1" t="s">
        <v>76</v>
      </c>
      <c r="H50" s="9">
        <v>38645</v>
      </c>
      <c r="I50" s="1" t="s">
        <v>52</v>
      </c>
      <c r="J50" s="1" t="s">
        <v>167</v>
      </c>
      <c r="K50" s="1">
        <v>8</v>
      </c>
      <c r="L50" s="70">
        <v>2</v>
      </c>
      <c r="M50" s="70"/>
      <c r="N50" s="70"/>
      <c r="O50" s="70"/>
      <c r="P50" s="70"/>
      <c r="Q50" s="70"/>
      <c r="R50" s="2">
        <f>SUM(L50:Q50)</f>
        <v>2</v>
      </c>
      <c r="S50" s="70">
        <v>40</v>
      </c>
      <c r="T50" s="3">
        <f>R50/S50</f>
        <v>0.05</v>
      </c>
      <c r="U50" s="47"/>
      <c r="V50" s="47"/>
      <c r="W50" s="47"/>
      <c r="X50" s="1" t="s">
        <v>311</v>
      </c>
    </row>
    <row r="51" spans="1:24" ht="75">
      <c r="A51" s="1">
        <v>33</v>
      </c>
      <c r="B51" s="11" t="s">
        <v>12</v>
      </c>
      <c r="C51" s="11" t="s">
        <v>342</v>
      </c>
      <c r="D51" s="1" t="s">
        <v>146</v>
      </c>
      <c r="E51" s="1" t="s">
        <v>128</v>
      </c>
      <c r="F51" s="1" t="s">
        <v>147</v>
      </c>
      <c r="G51" s="1" t="s">
        <v>76</v>
      </c>
      <c r="H51" s="9">
        <v>38923</v>
      </c>
      <c r="I51" s="1" t="s">
        <v>52</v>
      </c>
      <c r="J51" s="1" t="s">
        <v>165</v>
      </c>
      <c r="K51" s="11">
        <v>8</v>
      </c>
      <c r="L51" s="71">
        <v>0.5</v>
      </c>
      <c r="M51" s="71"/>
      <c r="N51" s="71"/>
      <c r="O51" s="71"/>
      <c r="P51" s="71"/>
      <c r="Q51" s="71"/>
      <c r="R51" s="30">
        <f>SUM(L51:Q51)</f>
        <v>0.5</v>
      </c>
      <c r="S51" s="71">
        <v>40</v>
      </c>
      <c r="T51" s="14">
        <f>R51/S51</f>
        <v>0.0125</v>
      </c>
      <c r="U51" s="49"/>
      <c r="V51" s="49"/>
      <c r="W51" s="49"/>
      <c r="X51" s="1" t="s">
        <v>309</v>
      </c>
    </row>
    <row r="52" spans="1:24" ht="75">
      <c r="A52" s="1">
        <v>34</v>
      </c>
      <c r="B52" s="11" t="s">
        <v>12</v>
      </c>
      <c r="C52" s="11" t="s">
        <v>366</v>
      </c>
      <c r="D52" s="1" t="s">
        <v>141</v>
      </c>
      <c r="E52" s="1" t="s">
        <v>142</v>
      </c>
      <c r="F52" s="1" t="s">
        <v>143</v>
      </c>
      <c r="G52" s="1" t="s">
        <v>76</v>
      </c>
      <c r="H52" s="9">
        <v>38930</v>
      </c>
      <c r="I52" s="1" t="s">
        <v>52</v>
      </c>
      <c r="J52" s="1" t="s">
        <v>170</v>
      </c>
      <c r="K52" s="11">
        <v>8</v>
      </c>
      <c r="L52" s="71"/>
      <c r="M52" s="71"/>
      <c r="N52" s="71"/>
      <c r="O52" s="71"/>
      <c r="P52" s="71"/>
      <c r="Q52" s="71"/>
      <c r="R52" s="30">
        <f>SUM(L52:Q52)</f>
        <v>0</v>
      </c>
      <c r="S52" s="71">
        <v>40</v>
      </c>
      <c r="T52" s="14">
        <f>R52/S52</f>
        <v>0</v>
      </c>
      <c r="U52" s="49"/>
      <c r="V52" s="49"/>
      <c r="W52" s="47"/>
      <c r="X52" s="1" t="s">
        <v>317</v>
      </c>
    </row>
    <row r="53" spans="1:24" ht="112.5">
      <c r="A53" s="1">
        <v>35</v>
      </c>
      <c r="B53" s="11" t="s">
        <v>12</v>
      </c>
      <c r="C53" s="11" t="s">
        <v>396</v>
      </c>
      <c r="D53" s="1" t="s">
        <v>184</v>
      </c>
      <c r="E53" s="1" t="s">
        <v>185</v>
      </c>
      <c r="F53" s="1" t="s">
        <v>186</v>
      </c>
      <c r="G53" s="1" t="s">
        <v>76</v>
      </c>
      <c r="H53" s="9">
        <v>38436</v>
      </c>
      <c r="I53" s="1" t="s">
        <v>52</v>
      </c>
      <c r="J53" s="1" t="s">
        <v>164</v>
      </c>
      <c r="K53" s="11">
        <v>9</v>
      </c>
      <c r="L53" s="69">
        <v>4</v>
      </c>
      <c r="M53" s="69">
        <v>4.5</v>
      </c>
      <c r="N53" s="69">
        <v>2</v>
      </c>
      <c r="O53" s="69">
        <v>6.5</v>
      </c>
      <c r="P53" s="69">
        <v>4.5</v>
      </c>
      <c r="Q53" s="69"/>
      <c r="R53" s="34">
        <f>SUM(L53:Q53)</f>
        <v>21.5</v>
      </c>
      <c r="S53" s="71">
        <v>55</v>
      </c>
      <c r="T53" s="36">
        <f>R53/S53</f>
        <v>0.39090909090909093</v>
      </c>
      <c r="U53" s="48"/>
      <c r="V53" s="48" t="s">
        <v>447</v>
      </c>
      <c r="W53" s="47"/>
      <c r="X53" s="1" t="s">
        <v>322</v>
      </c>
    </row>
    <row r="54" spans="1:24" ht="75">
      <c r="A54" s="1">
        <v>36</v>
      </c>
      <c r="B54" s="1" t="s">
        <v>12</v>
      </c>
      <c r="C54" s="11" t="s">
        <v>395</v>
      </c>
      <c r="D54" s="1" t="s">
        <v>171</v>
      </c>
      <c r="E54" s="1" t="s">
        <v>139</v>
      </c>
      <c r="F54" s="1" t="s">
        <v>78</v>
      </c>
      <c r="G54" s="11" t="s">
        <v>72</v>
      </c>
      <c r="H54" s="9">
        <v>38501</v>
      </c>
      <c r="I54" s="1" t="s">
        <v>52</v>
      </c>
      <c r="J54" s="1" t="s">
        <v>168</v>
      </c>
      <c r="K54" s="1">
        <v>9</v>
      </c>
      <c r="L54" s="70">
        <v>4</v>
      </c>
      <c r="M54" s="70">
        <v>3.5</v>
      </c>
      <c r="N54" s="70"/>
      <c r="O54" s="70">
        <v>10</v>
      </c>
      <c r="P54" s="70">
        <v>3</v>
      </c>
      <c r="Q54" s="70">
        <v>1</v>
      </c>
      <c r="R54" s="2">
        <f>SUM(L54:Q54)</f>
        <v>21.5</v>
      </c>
      <c r="S54" s="71">
        <v>55</v>
      </c>
      <c r="T54" s="3">
        <f>R54/S54</f>
        <v>0.39090909090909093</v>
      </c>
      <c r="U54" s="47"/>
      <c r="V54" s="49" t="s">
        <v>447</v>
      </c>
      <c r="W54" s="47"/>
      <c r="X54" s="1" t="s">
        <v>318</v>
      </c>
    </row>
    <row r="55" spans="1:24" ht="75">
      <c r="A55" s="1">
        <v>37</v>
      </c>
      <c r="B55" s="11" t="s">
        <v>12</v>
      </c>
      <c r="C55" s="11" t="s">
        <v>382</v>
      </c>
      <c r="D55" s="1" t="s">
        <v>202</v>
      </c>
      <c r="E55" s="1" t="s">
        <v>139</v>
      </c>
      <c r="F55" s="1" t="s">
        <v>203</v>
      </c>
      <c r="G55" s="1" t="s">
        <v>72</v>
      </c>
      <c r="H55" s="9">
        <v>38395</v>
      </c>
      <c r="I55" s="1" t="s">
        <v>52</v>
      </c>
      <c r="J55" s="1" t="s">
        <v>165</v>
      </c>
      <c r="K55" s="11">
        <v>9</v>
      </c>
      <c r="L55" s="69">
        <v>3</v>
      </c>
      <c r="M55" s="69">
        <v>8</v>
      </c>
      <c r="N55" s="69">
        <v>0</v>
      </c>
      <c r="O55" s="69">
        <v>4</v>
      </c>
      <c r="P55" s="69">
        <v>5</v>
      </c>
      <c r="Q55" s="69">
        <v>0.5</v>
      </c>
      <c r="R55" s="34">
        <f>SUM(L55:Q55)</f>
        <v>20.5</v>
      </c>
      <c r="S55" s="71">
        <v>55</v>
      </c>
      <c r="T55" s="36">
        <f>R55/S55</f>
        <v>0.37272727272727274</v>
      </c>
      <c r="U55" s="48"/>
      <c r="V55" s="48" t="s">
        <v>447</v>
      </c>
      <c r="W55" s="47"/>
      <c r="X55" s="1" t="s">
        <v>309</v>
      </c>
    </row>
    <row r="56" spans="1:24" ht="112.5">
      <c r="A56" s="1">
        <v>38</v>
      </c>
      <c r="B56" s="1" t="s">
        <v>12</v>
      </c>
      <c r="C56" s="11" t="s">
        <v>393</v>
      </c>
      <c r="D56" s="1" t="s">
        <v>176</v>
      </c>
      <c r="E56" s="1" t="s">
        <v>177</v>
      </c>
      <c r="F56" s="1" t="s">
        <v>178</v>
      </c>
      <c r="G56" s="1" t="s">
        <v>76</v>
      </c>
      <c r="H56" s="9">
        <v>38620</v>
      </c>
      <c r="I56" s="1" t="s">
        <v>52</v>
      </c>
      <c r="J56" s="1" t="s">
        <v>214</v>
      </c>
      <c r="K56" s="1">
        <v>9</v>
      </c>
      <c r="L56" s="70">
        <v>3</v>
      </c>
      <c r="M56" s="70">
        <v>9</v>
      </c>
      <c r="N56" s="70"/>
      <c r="O56" s="70">
        <v>4.5</v>
      </c>
      <c r="P56" s="70"/>
      <c r="Q56" s="70">
        <v>2</v>
      </c>
      <c r="R56" s="2">
        <f>SUM(L56:Q56)</f>
        <v>18.5</v>
      </c>
      <c r="S56" s="70">
        <v>55</v>
      </c>
      <c r="T56" s="3">
        <f>R56/S56</f>
        <v>0.33636363636363636</v>
      </c>
      <c r="U56" s="47"/>
      <c r="V56" s="49" t="s">
        <v>447</v>
      </c>
      <c r="W56" s="47"/>
      <c r="X56" s="11" t="s">
        <v>320</v>
      </c>
    </row>
    <row r="57" spans="1:24" ht="56.25">
      <c r="A57" s="1">
        <v>39</v>
      </c>
      <c r="B57" s="11" t="s">
        <v>12</v>
      </c>
      <c r="C57" s="11" t="s">
        <v>377</v>
      </c>
      <c r="D57" s="1" t="s">
        <v>189</v>
      </c>
      <c r="E57" s="1" t="s">
        <v>190</v>
      </c>
      <c r="F57" s="1" t="s">
        <v>109</v>
      </c>
      <c r="G57" s="1" t="s">
        <v>76</v>
      </c>
      <c r="H57" s="9">
        <v>38513</v>
      </c>
      <c r="I57" s="1" t="s">
        <v>52</v>
      </c>
      <c r="J57" s="1" t="s">
        <v>181</v>
      </c>
      <c r="K57" s="11">
        <v>9</v>
      </c>
      <c r="L57" s="69">
        <v>2</v>
      </c>
      <c r="M57" s="69"/>
      <c r="N57" s="69">
        <v>4</v>
      </c>
      <c r="O57" s="69">
        <v>7</v>
      </c>
      <c r="P57" s="69">
        <v>1</v>
      </c>
      <c r="Q57" s="69">
        <v>0.5</v>
      </c>
      <c r="R57" s="34">
        <f>SUM(L57:Q57)</f>
        <v>14.5</v>
      </c>
      <c r="S57" s="71">
        <v>55</v>
      </c>
      <c r="T57" s="36">
        <f>R57/S57</f>
        <v>0.2636363636363636</v>
      </c>
      <c r="U57" s="48"/>
      <c r="V57" s="48"/>
      <c r="W57" s="47"/>
      <c r="X57" s="1" t="s">
        <v>323</v>
      </c>
    </row>
    <row r="58" spans="1:24" ht="56.25">
      <c r="A58" s="1">
        <v>40</v>
      </c>
      <c r="B58" s="1" t="s">
        <v>12</v>
      </c>
      <c r="C58" s="11" t="s">
        <v>378</v>
      </c>
      <c r="D58" s="1" t="s">
        <v>179</v>
      </c>
      <c r="E58" s="1" t="s">
        <v>139</v>
      </c>
      <c r="F58" s="1" t="s">
        <v>180</v>
      </c>
      <c r="G58" s="1" t="s">
        <v>72</v>
      </c>
      <c r="H58" s="9">
        <v>38553</v>
      </c>
      <c r="I58" s="1" t="s">
        <v>52</v>
      </c>
      <c r="J58" s="1" t="s">
        <v>181</v>
      </c>
      <c r="K58" s="1">
        <v>9</v>
      </c>
      <c r="L58" s="70"/>
      <c r="M58" s="70">
        <v>2.5</v>
      </c>
      <c r="N58" s="70"/>
      <c r="O58" s="70">
        <v>8</v>
      </c>
      <c r="P58" s="70">
        <v>2</v>
      </c>
      <c r="Q58" s="70">
        <v>1</v>
      </c>
      <c r="R58" s="2">
        <f>SUM(L58:Q58)</f>
        <v>13.5</v>
      </c>
      <c r="S58" s="71">
        <v>55</v>
      </c>
      <c r="T58" s="3">
        <f>R58/S58</f>
        <v>0.24545454545454545</v>
      </c>
      <c r="U58" s="47"/>
      <c r="V58" s="47"/>
      <c r="W58" s="47"/>
      <c r="X58" s="1" t="s">
        <v>321</v>
      </c>
    </row>
    <row r="59" spans="1:24" ht="112.5">
      <c r="A59" s="1">
        <v>41</v>
      </c>
      <c r="B59" s="11" t="s">
        <v>12</v>
      </c>
      <c r="C59" s="11" t="s">
        <v>392</v>
      </c>
      <c r="D59" s="1" t="s">
        <v>212</v>
      </c>
      <c r="E59" s="1" t="s">
        <v>103</v>
      </c>
      <c r="F59" s="1" t="s">
        <v>213</v>
      </c>
      <c r="G59" s="1" t="s">
        <v>72</v>
      </c>
      <c r="H59" s="9">
        <v>38491</v>
      </c>
      <c r="I59" s="1" t="s">
        <v>52</v>
      </c>
      <c r="J59" s="1" t="s">
        <v>214</v>
      </c>
      <c r="K59" s="11">
        <v>9</v>
      </c>
      <c r="L59" s="71">
        <v>2</v>
      </c>
      <c r="M59" s="71">
        <v>6.5</v>
      </c>
      <c r="N59" s="71">
        <v>0</v>
      </c>
      <c r="O59" s="71">
        <v>0</v>
      </c>
      <c r="P59" s="71">
        <v>1</v>
      </c>
      <c r="Q59" s="71">
        <v>1</v>
      </c>
      <c r="R59" s="30">
        <f>SUM(L59:Q59)</f>
        <v>10.5</v>
      </c>
      <c r="S59" s="71">
        <v>55</v>
      </c>
      <c r="T59" s="14">
        <f>R59/S59</f>
        <v>0.19090909090909092</v>
      </c>
      <c r="U59" s="49"/>
      <c r="V59" s="49"/>
      <c r="W59" s="47"/>
      <c r="X59" s="1" t="s">
        <v>320</v>
      </c>
    </row>
    <row r="60" spans="1:24" ht="75">
      <c r="A60" s="1">
        <v>42</v>
      </c>
      <c r="B60" s="11" t="s">
        <v>12</v>
      </c>
      <c r="C60" s="11" t="s">
        <v>385</v>
      </c>
      <c r="D60" s="1" t="s">
        <v>204</v>
      </c>
      <c r="E60" s="1" t="s">
        <v>120</v>
      </c>
      <c r="F60" s="1" t="s">
        <v>205</v>
      </c>
      <c r="G60" s="1" t="s">
        <v>72</v>
      </c>
      <c r="H60" s="9">
        <v>38711</v>
      </c>
      <c r="I60" s="1" t="s">
        <v>52</v>
      </c>
      <c r="J60" s="1" t="s">
        <v>197</v>
      </c>
      <c r="K60" s="11">
        <v>9</v>
      </c>
      <c r="L60" s="71"/>
      <c r="M60" s="71"/>
      <c r="N60" s="71"/>
      <c r="O60" s="71">
        <v>8</v>
      </c>
      <c r="P60" s="71">
        <v>1</v>
      </c>
      <c r="Q60" s="71">
        <v>1.5</v>
      </c>
      <c r="R60" s="30">
        <f>SUM(L60:Q60)</f>
        <v>10.5</v>
      </c>
      <c r="S60" s="71">
        <v>55</v>
      </c>
      <c r="T60" s="14">
        <f>R60/S60</f>
        <v>0.19090909090909092</v>
      </c>
      <c r="U60" s="49"/>
      <c r="V60" s="49"/>
      <c r="W60" s="47"/>
      <c r="X60" s="1" t="s">
        <v>325</v>
      </c>
    </row>
    <row r="61" spans="1:24" ht="56.25">
      <c r="A61" s="1">
        <v>43</v>
      </c>
      <c r="B61" s="11" t="s">
        <v>12</v>
      </c>
      <c r="C61" s="11" t="s">
        <v>379</v>
      </c>
      <c r="D61" s="1" t="s">
        <v>187</v>
      </c>
      <c r="E61" s="1" t="s">
        <v>188</v>
      </c>
      <c r="F61" s="1" t="s">
        <v>121</v>
      </c>
      <c r="G61" s="1" t="s">
        <v>72</v>
      </c>
      <c r="H61" s="9">
        <v>38550</v>
      </c>
      <c r="I61" s="1" t="s">
        <v>52</v>
      </c>
      <c r="J61" s="1" t="s">
        <v>181</v>
      </c>
      <c r="K61" s="11">
        <v>9</v>
      </c>
      <c r="L61" s="71">
        <v>0</v>
      </c>
      <c r="M61" s="71">
        <v>0</v>
      </c>
      <c r="N61" s="71">
        <v>0</v>
      </c>
      <c r="O61" s="71">
        <v>8</v>
      </c>
      <c r="P61" s="71"/>
      <c r="Q61" s="71">
        <v>2</v>
      </c>
      <c r="R61" s="30">
        <f>SUM(L61:Q61)</f>
        <v>10</v>
      </c>
      <c r="S61" s="71">
        <v>55</v>
      </c>
      <c r="T61" s="14">
        <f>R61/S61</f>
        <v>0.18181818181818182</v>
      </c>
      <c r="U61" s="49"/>
      <c r="V61" s="49"/>
      <c r="W61" s="47"/>
      <c r="X61" s="1" t="s">
        <v>321</v>
      </c>
    </row>
    <row r="62" spans="1:24" ht="112.5">
      <c r="A62" s="1">
        <v>44</v>
      </c>
      <c r="B62" s="11" t="s">
        <v>12</v>
      </c>
      <c r="C62" s="11" t="s">
        <v>391</v>
      </c>
      <c r="D62" s="11" t="s">
        <v>172</v>
      </c>
      <c r="E62" s="11" t="s">
        <v>173</v>
      </c>
      <c r="F62" s="11" t="s">
        <v>126</v>
      </c>
      <c r="G62" s="11" t="s">
        <v>72</v>
      </c>
      <c r="H62" s="12">
        <v>38649</v>
      </c>
      <c r="I62" s="1" t="s">
        <v>52</v>
      </c>
      <c r="J62" s="1" t="s">
        <v>214</v>
      </c>
      <c r="K62" s="11">
        <v>9</v>
      </c>
      <c r="L62" s="71"/>
      <c r="M62" s="71">
        <v>8.5</v>
      </c>
      <c r="N62" s="71">
        <v>0</v>
      </c>
      <c r="O62" s="71"/>
      <c r="P62" s="71"/>
      <c r="Q62" s="71">
        <v>1</v>
      </c>
      <c r="R62" s="30">
        <f>SUM(L62:Q62)</f>
        <v>9.5</v>
      </c>
      <c r="S62" s="71">
        <v>55</v>
      </c>
      <c r="T62" s="14">
        <f>R62/S62</f>
        <v>0.17272727272727273</v>
      </c>
      <c r="U62" s="49"/>
      <c r="V62" s="49"/>
      <c r="W62" s="47"/>
      <c r="X62" s="11" t="s">
        <v>319</v>
      </c>
    </row>
    <row r="63" spans="1:24" ht="56.25">
      <c r="A63" s="1">
        <v>45</v>
      </c>
      <c r="B63" s="11" t="s">
        <v>12</v>
      </c>
      <c r="C63" s="11" t="s">
        <v>380</v>
      </c>
      <c r="D63" s="1" t="s">
        <v>198</v>
      </c>
      <c r="E63" s="1" t="s">
        <v>199</v>
      </c>
      <c r="F63" s="1" t="s">
        <v>200</v>
      </c>
      <c r="G63" s="1" t="s">
        <v>72</v>
      </c>
      <c r="H63" s="9">
        <v>38565</v>
      </c>
      <c r="I63" s="1" t="s">
        <v>52</v>
      </c>
      <c r="J63" s="1" t="s">
        <v>181</v>
      </c>
      <c r="K63" s="11">
        <v>9</v>
      </c>
      <c r="L63" s="71">
        <v>1</v>
      </c>
      <c r="M63" s="71"/>
      <c r="N63" s="71">
        <v>3</v>
      </c>
      <c r="O63" s="71"/>
      <c r="P63" s="71"/>
      <c r="Q63" s="71">
        <v>1</v>
      </c>
      <c r="R63" s="30">
        <f>SUM(L63:Q63)</f>
        <v>5</v>
      </c>
      <c r="S63" s="71">
        <v>55</v>
      </c>
      <c r="T63" s="14">
        <f>R63/S63</f>
        <v>0.09090909090909091</v>
      </c>
      <c r="U63" s="49"/>
      <c r="V63" s="49"/>
      <c r="W63" s="47"/>
      <c r="X63" s="1" t="s">
        <v>323</v>
      </c>
    </row>
    <row r="64" spans="1:24" ht="112.5">
      <c r="A64" s="1">
        <v>46</v>
      </c>
      <c r="B64" s="1" t="s">
        <v>12</v>
      </c>
      <c r="C64" s="11" t="s">
        <v>390</v>
      </c>
      <c r="D64" s="1" t="s">
        <v>217</v>
      </c>
      <c r="E64" s="1" t="s">
        <v>42</v>
      </c>
      <c r="F64" s="1" t="s">
        <v>218</v>
      </c>
      <c r="G64" s="16" t="s">
        <v>76</v>
      </c>
      <c r="H64" s="9">
        <v>38702</v>
      </c>
      <c r="I64" s="1" t="s">
        <v>52</v>
      </c>
      <c r="J64" s="1" t="s">
        <v>214</v>
      </c>
      <c r="K64" s="1">
        <v>9</v>
      </c>
      <c r="L64" s="70">
        <v>1</v>
      </c>
      <c r="M64" s="70">
        <v>1</v>
      </c>
      <c r="N64" s="70">
        <v>0</v>
      </c>
      <c r="O64" s="70">
        <v>1</v>
      </c>
      <c r="P64" s="70">
        <v>0</v>
      </c>
      <c r="Q64" s="70">
        <v>0.5</v>
      </c>
      <c r="R64" s="2">
        <f>SUM(L64:Q64)</f>
        <v>3.5</v>
      </c>
      <c r="S64" s="71">
        <v>55</v>
      </c>
      <c r="T64" s="3">
        <f>R64/S64</f>
        <v>0.06363636363636363</v>
      </c>
      <c r="U64" s="47"/>
      <c r="V64" s="47"/>
      <c r="W64" s="47"/>
      <c r="X64" s="1" t="s">
        <v>320</v>
      </c>
    </row>
    <row r="65" spans="1:24" ht="75">
      <c r="A65" s="1">
        <v>47</v>
      </c>
      <c r="B65" s="1" t="s">
        <v>12</v>
      </c>
      <c r="C65" s="11" t="s">
        <v>383</v>
      </c>
      <c r="D65" s="1" t="s">
        <v>196</v>
      </c>
      <c r="E65" s="1" t="s">
        <v>80</v>
      </c>
      <c r="F65" s="1" t="s">
        <v>89</v>
      </c>
      <c r="G65" s="1" t="s">
        <v>76</v>
      </c>
      <c r="H65" s="9">
        <v>38542</v>
      </c>
      <c r="I65" s="1" t="s">
        <v>52</v>
      </c>
      <c r="J65" s="1" t="s">
        <v>197</v>
      </c>
      <c r="K65" s="1">
        <v>9</v>
      </c>
      <c r="L65" s="70"/>
      <c r="M65" s="70">
        <v>1.5</v>
      </c>
      <c r="N65" s="70"/>
      <c r="O65" s="70">
        <v>1</v>
      </c>
      <c r="P65" s="70">
        <v>1</v>
      </c>
      <c r="Q65" s="70">
        <v>0</v>
      </c>
      <c r="R65" s="2">
        <f>SUM(L65:Q65)</f>
        <v>3.5</v>
      </c>
      <c r="S65" s="71">
        <v>55</v>
      </c>
      <c r="T65" s="13">
        <f>R65/S65</f>
        <v>0.06363636363636363</v>
      </c>
      <c r="U65" s="47"/>
      <c r="V65" s="47"/>
      <c r="W65" s="47"/>
      <c r="X65" s="1" t="s">
        <v>324</v>
      </c>
    </row>
    <row r="66" spans="1:24" ht="56.25">
      <c r="A66" s="1">
        <v>48</v>
      </c>
      <c r="B66" s="11" t="s">
        <v>12</v>
      </c>
      <c r="C66" s="11" t="s">
        <v>368</v>
      </c>
      <c r="D66" s="1" t="s">
        <v>224</v>
      </c>
      <c r="E66" s="1" t="s">
        <v>225</v>
      </c>
      <c r="F66" s="1" t="s">
        <v>104</v>
      </c>
      <c r="G66" s="1" t="s">
        <v>72</v>
      </c>
      <c r="H66" s="9">
        <v>38517</v>
      </c>
      <c r="I66" s="1" t="s">
        <v>52</v>
      </c>
      <c r="J66" s="1" t="s">
        <v>169</v>
      </c>
      <c r="K66" s="11">
        <v>9</v>
      </c>
      <c r="L66" s="71">
        <v>1</v>
      </c>
      <c r="M66" s="71">
        <v>0.5</v>
      </c>
      <c r="N66" s="71"/>
      <c r="O66" s="71"/>
      <c r="P66" s="71"/>
      <c r="Q66" s="71">
        <v>0.5</v>
      </c>
      <c r="R66" s="30">
        <f>SUM(L66:Q66)</f>
        <v>2</v>
      </c>
      <c r="S66" s="71">
        <v>55</v>
      </c>
      <c r="T66" s="14">
        <f>R66/S66</f>
        <v>0.03636363636363636</v>
      </c>
      <c r="U66" s="49"/>
      <c r="V66" s="49"/>
      <c r="W66" s="47"/>
      <c r="X66" s="1" t="s">
        <v>314</v>
      </c>
    </row>
    <row r="67" spans="1:24" ht="112.5">
      <c r="A67" s="1">
        <v>49</v>
      </c>
      <c r="B67" s="11" t="s">
        <v>12</v>
      </c>
      <c r="C67" s="11" t="s">
        <v>389</v>
      </c>
      <c r="D67" s="11" t="s">
        <v>174</v>
      </c>
      <c r="E67" s="11" t="s">
        <v>175</v>
      </c>
      <c r="F67" s="11" t="s">
        <v>111</v>
      </c>
      <c r="G67" s="11" t="s">
        <v>76</v>
      </c>
      <c r="H67" s="12">
        <v>38423</v>
      </c>
      <c r="I67" s="1" t="s">
        <v>52</v>
      </c>
      <c r="J67" s="1" t="s">
        <v>214</v>
      </c>
      <c r="K67" s="11">
        <v>9</v>
      </c>
      <c r="L67" s="69">
        <v>0</v>
      </c>
      <c r="M67" s="69">
        <v>1.5</v>
      </c>
      <c r="N67" s="69">
        <v>0</v>
      </c>
      <c r="O67" s="69">
        <v>0</v>
      </c>
      <c r="P67" s="69">
        <v>0</v>
      </c>
      <c r="Q67" s="69">
        <v>0.5</v>
      </c>
      <c r="R67" s="34">
        <f>SUM(L67:Q67)</f>
        <v>2</v>
      </c>
      <c r="S67" s="71">
        <v>55</v>
      </c>
      <c r="T67" s="36">
        <f>R67/S67</f>
        <v>0.03636363636363636</v>
      </c>
      <c r="U67" s="48"/>
      <c r="V67" s="48"/>
      <c r="W67" s="47"/>
      <c r="X67" s="11" t="s">
        <v>320</v>
      </c>
    </row>
    <row r="68" spans="1:24" ht="112.5">
      <c r="A68" s="1">
        <v>50</v>
      </c>
      <c r="B68" s="1" t="s">
        <v>12</v>
      </c>
      <c r="C68" s="11" t="s">
        <v>388</v>
      </c>
      <c r="D68" s="1" t="s">
        <v>215</v>
      </c>
      <c r="E68" s="1" t="s">
        <v>216</v>
      </c>
      <c r="F68" s="1" t="s">
        <v>101</v>
      </c>
      <c r="G68" s="1" t="s">
        <v>76</v>
      </c>
      <c r="H68" s="9">
        <v>38675</v>
      </c>
      <c r="I68" s="1" t="s">
        <v>52</v>
      </c>
      <c r="J68" s="1" t="s">
        <v>214</v>
      </c>
      <c r="K68" s="1">
        <v>9</v>
      </c>
      <c r="L68" s="70">
        <v>0</v>
      </c>
      <c r="M68" s="70">
        <v>0</v>
      </c>
      <c r="N68" s="70">
        <v>1</v>
      </c>
      <c r="O68" s="70">
        <v>1</v>
      </c>
      <c r="P68" s="70">
        <v>0</v>
      </c>
      <c r="Q68" s="70">
        <v>0</v>
      </c>
      <c r="R68" s="2">
        <f>SUM(L68:Q68)</f>
        <v>2</v>
      </c>
      <c r="S68" s="71">
        <v>55</v>
      </c>
      <c r="T68" s="3">
        <f>R68/S68</f>
        <v>0.03636363636363636</v>
      </c>
      <c r="U68" s="47"/>
      <c r="V68" s="47"/>
      <c r="W68" s="47"/>
      <c r="X68" s="1" t="s">
        <v>320</v>
      </c>
    </row>
    <row r="69" spans="1:24" ht="56.25">
      <c r="A69" s="1">
        <v>51</v>
      </c>
      <c r="B69" s="1" t="s">
        <v>12</v>
      </c>
      <c r="C69" s="11" t="s">
        <v>376</v>
      </c>
      <c r="D69" s="1" t="s">
        <v>233</v>
      </c>
      <c r="E69" s="1" t="s">
        <v>234</v>
      </c>
      <c r="F69" s="1" t="s">
        <v>111</v>
      </c>
      <c r="G69" s="1" t="s">
        <v>76</v>
      </c>
      <c r="H69" s="9">
        <v>38492</v>
      </c>
      <c r="I69" s="1" t="s">
        <v>52</v>
      </c>
      <c r="J69" s="1" t="s">
        <v>181</v>
      </c>
      <c r="K69" s="1">
        <v>9</v>
      </c>
      <c r="L69" s="70">
        <v>0</v>
      </c>
      <c r="M69" s="70"/>
      <c r="N69" s="70">
        <v>1</v>
      </c>
      <c r="O69" s="70">
        <v>0</v>
      </c>
      <c r="P69" s="70">
        <v>0</v>
      </c>
      <c r="Q69" s="70">
        <v>1</v>
      </c>
      <c r="R69" s="2">
        <f>SUM(L69:Q69)</f>
        <v>2</v>
      </c>
      <c r="S69" s="71">
        <v>55</v>
      </c>
      <c r="T69" s="3">
        <f>R69/S69</f>
        <v>0.03636363636363636</v>
      </c>
      <c r="U69" s="47"/>
      <c r="V69" s="47"/>
      <c r="W69" s="47"/>
      <c r="X69" s="1" t="s">
        <v>323</v>
      </c>
    </row>
    <row r="70" spans="1:24" ht="56.25">
      <c r="A70" s="1">
        <v>52</v>
      </c>
      <c r="B70" s="11" t="s">
        <v>12</v>
      </c>
      <c r="C70" s="11" t="s">
        <v>372</v>
      </c>
      <c r="D70" s="1" t="s">
        <v>206</v>
      </c>
      <c r="E70" s="1" t="s">
        <v>192</v>
      </c>
      <c r="F70" s="1" t="s">
        <v>207</v>
      </c>
      <c r="G70" s="1" t="s">
        <v>76</v>
      </c>
      <c r="H70" s="9">
        <v>38488</v>
      </c>
      <c r="I70" s="1" t="s">
        <v>52</v>
      </c>
      <c r="J70" s="1" t="s">
        <v>169</v>
      </c>
      <c r="K70" s="11">
        <v>9</v>
      </c>
      <c r="L70" s="71">
        <v>1</v>
      </c>
      <c r="M70" s="71"/>
      <c r="N70" s="71"/>
      <c r="O70" s="71"/>
      <c r="P70" s="71"/>
      <c r="Q70" s="71">
        <v>0</v>
      </c>
      <c r="R70" s="30">
        <f>SUM(L70:Q70)</f>
        <v>1</v>
      </c>
      <c r="S70" s="71">
        <v>55</v>
      </c>
      <c r="T70" s="14">
        <f>R70/S70</f>
        <v>0.01818181818181818</v>
      </c>
      <c r="U70" s="49"/>
      <c r="V70" s="49"/>
      <c r="W70" s="47"/>
      <c r="X70" s="1" t="s">
        <v>313</v>
      </c>
    </row>
    <row r="71" spans="1:24" ht="56.25">
      <c r="A71" s="1">
        <v>53</v>
      </c>
      <c r="B71" s="11" t="s">
        <v>12</v>
      </c>
      <c r="C71" s="11" t="s">
        <v>369</v>
      </c>
      <c r="D71" s="1" t="s">
        <v>191</v>
      </c>
      <c r="E71" s="1" t="s">
        <v>192</v>
      </c>
      <c r="F71" s="1" t="s">
        <v>109</v>
      </c>
      <c r="G71" s="1" t="s">
        <v>76</v>
      </c>
      <c r="H71" s="9">
        <v>38697</v>
      </c>
      <c r="I71" s="1" t="s">
        <v>52</v>
      </c>
      <c r="J71" s="1" t="s">
        <v>169</v>
      </c>
      <c r="K71" s="11">
        <v>9</v>
      </c>
      <c r="L71" s="71">
        <v>1</v>
      </c>
      <c r="M71" s="71"/>
      <c r="N71" s="71"/>
      <c r="O71" s="71"/>
      <c r="P71" s="71"/>
      <c r="Q71" s="71"/>
      <c r="R71" s="30">
        <f>SUM(L71:Q71)</f>
        <v>1</v>
      </c>
      <c r="S71" s="71">
        <v>55</v>
      </c>
      <c r="T71" s="15">
        <f>R71/S71</f>
        <v>0.01818181818181818</v>
      </c>
      <c r="U71" s="49"/>
      <c r="V71" s="49"/>
      <c r="W71" s="47"/>
      <c r="X71" s="1" t="s">
        <v>314</v>
      </c>
    </row>
    <row r="72" spans="1:24" ht="56.25">
      <c r="A72" s="1">
        <v>54</v>
      </c>
      <c r="B72" s="1" t="s">
        <v>12</v>
      </c>
      <c r="C72" s="11" t="s">
        <v>371</v>
      </c>
      <c r="D72" s="1" t="s">
        <v>208</v>
      </c>
      <c r="E72" s="11" t="s">
        <v>83</v>
      </c>
      <c r="F72" s="1" t="s">
        <v>87</v>
      </c>
      <c r="G72" s="1" t="s">
        <v>76</v>
      </c>
      <c r="H72" s="9">
        <v>38646</v>
      </c>
      <c r="I72" s="1" t="s">
        <v>52</v>
      </c>
      <c r="J72" s="1" t="s">
        <v>169</v>
      </c>
      <c r="K72" s="1">
        <v>9</v>
      </c>
      <c r="L72" s="70">
        <v>1</v>
      </c>
      <c r="M72" s="70"/>
      <c r="N72" s="70"/>
      <c r="O72" s="70"/>
      <c r="P72" s="70"/>
      <c r="Q72" s="70">
        <v>0</v>
      </c>
      <c r="R72" s="2">
        <f>SUM(L72:Q72)</f>
        <v>1</v>
      </c>
      <c r="S72" s="71">
        <v>55</v>
      </c>
      <c r="T72" s="3">
        <f>R72/S72</f>
        <v>0.01818181818181818</v>
      </c>
      <c r="U72" s="47"/>
      <c r="V72" s="47"/>
      <c r="W72" s="47"/>
      <c r="X72" s="1" t="s">
        <v>313</v>
      </c>
    </row>
    <row r="73" spans="1:24" ht="56.25">
      <c r="A73" s="1">
        <v>55</v>
      </c>
      <c r="B73" s="1" t="s">
        <v>12</v>
      </c>
      <c r="C73" s="11" t="s">
        <v>373</v>
      </c>
      <c r="D73" s="1" t="s">
        <v>209</v>
      </c>
      <c r="E73" s="1" t="s">
        <v>210</v>
      </c>
      <c r="F73" s="1" t="s">
        <v>211</v>
      </c>
      <c r="G73" s="1" t="s">
        <v>76</v>
      </c>
      <c r="H73" s="9">
        <v>38449</v>
      </c>
      <c r="I73" s="1" t="s">
        <v>52</v>
      </c>
      <c r="J73" s="1" t="s">
        <v>169</v>
      </c>
      <c r="K73" s="1">
        <v>9</v>
      </c>
      <c r="L73" s="70">
        <v>1</v>
      </c>
      <c r="M73" s="70"/>
      <c r="N73" s="70"/>
      <c r="O73" s="70"/>
      <c r="P73" s="70"/>
      <c r="Q73" s="70">
        <v>0</v>
      </c>
      <c r="R73" s="2">
        <f>SUM(L73:Q73)</f>
        <v>1</v>
      </c>
      <c r="S73" s="71">
        <v>55</v>
      </c>
      <c r="T73" s="13">
        <f>R73/S73</f>
        <v>0.01818181818181818</v>
      </c>
      <c r="U73" s="47"/>
      <c r="V73" s="47"/>
      <c r="W73" s="47"/>
      <c r="X73" s="1" t="s">
        <v>313</v>
      </c>
    </row>
    <row r="74" spans="1:24" ht="75">
      <c r="A74" s="1">
        <v>56</v>
      </c>
      <c r="B74" s="1" t="s">
        <v>12</v>
      </c>
      <c r="C74" s="11" t="s">
        <v>394</v>
      </c>
      <c r="D74" s="1" t="s">
        <v>229</v>
      </c>
      <c r="E74" s="1" t="s">
        <v>131</v>
      </c>
      <c r="F74" s="1" t="s">
        <v>78</v>
      </c>
      <c r="G74" s="1" t="s">
        <v>72</v>
      </c>
      <c r="H74" s="9">
        <v>38545</v>
      </c>
      <c r="I74" s="1" t="s">
        <v>52</v>
      </c>
      <c r="J74" s="1" t="s">
        <v>168</v>
      </c>
      <c r="K74" s="1">
        <v>9</v>
      </c>
      <c r="L74" s="70">
        <v>1</v>
      </c>
      <c r="M74" s="70">
        <v>0</v>
      </c>
      <c r="N74" s="70">
        <v>0</v>
      </c>
      <c r="O74" s="70">
        <v>0</v>
      </c>
      <c r="P74" s="70">
        <v>0</v>
      </c>
      <c r="Q74" s="70"/>
      <c r="R74" s="2">
        <f>SUM(L74:Q74)</f>
        <v>1</v>
      </c>
      <c r="S74" s="71">
        <v>55</v>
      </c>
      <c r="T74" s="3">
        <f>R74/S74</f>
        <v>0.01818181818181818</v>
      </c>
      <c r="U74" s="47"/>
      <c r="V74" s="47"/>
      <c r="W74" s="47"/>
      <c r="X74" s="1" t="s">
        <v>318</v>
      </c>
    </row>
    <row r="75" spans="1:24" ht="56.25">
      <c r="A75" s="1">
        <v>57</v>
      </c>
      <c r="B75" s="11" t="s">
        <v>12</v>
      </c>
      <c r="C75" s="11" t="s">
        <v>370</v>
      </c>
      <c r="D75" s="1" t="s">
        <v>219</v>
      </c>
      <c r="E75" s="1" t="s">
        <v>220</v>
      </c>
      <c r="F75" s="1" t="s">
        <v>213</v>
      </c>
      <c r="G75" s="1" t="s">
        <v>72</v>
      </c>
      <c r="H75" s="9">
        <v>38548</v>
      </c>
      <c r="I75" s="1" t="s">
        <v>52</v>
      </c>
      <c r="J75" s="1" t="s">
        <v>169</v>
      </c>
      <c r="K75" s="11">
        <v>9</v>
      </c>
      <c r="L75" s="71">
        <v>1</v>
      </c>
      <c r="M75" s="71"/>
      <c r="N75" s="71"/>
      <c r="O75" s="71"/>
      <c r="P75" s="71"/>
      <c r="Q75" s="71">
        <v>0</v>
      </c>
      <c r="R75" s="30">
        <f>SUM(L75:Q75)</f>
        <v>1</v>
      </c>
      <c r="S75" s="71">
        <v>55</v>
      </c>
      <c r="T75" s="14">
        <f>R75/S75</f>
        <v>0.01818181818181818</v>
      </c>
      <c r="U75" s="49"/>
      <c r="V75" s="49"/>
      <c r="W75" s="47"/>
      <c r="X75" s="1" t="s">
        <v>313</v>
      </c>
    </row>
    <row r="76" spans="1:24" ht="75">
      <c r="A76" s="1">
        <v>58</v>
      </c>
      <c r="B76" s="11" t="s">
        <v>12</v>
      </c>
      <c r="C76" s="17" t="s">
        <v>386</v>
      </c>
      <c r="D76" s="1" t="s">
        <v>226</v>
      </c>
      <c r="E76" s="1" t="s">
        <v>222</v>
      </c>
      <c r="F76" s="1" t="s">
        <v>227</v>
      </c>
      <c r="G76" s="1" t="s">
        <v>72</v>
      </c>
      <c r="H76" s="9">
        <v>38497</v>
      </c>
      <c r="I76" s="1" t="s">
        <v>52</v>
      </c>
      <c r="J76" s="1" t="s">
        <v>163</v>
      </c>
      <c r="K76" s="11">
        <v>9</v>
      </c>
      <c r="L76" s="69"/>
      <c r="M76" s="69"/>
      <c r="N76" s="69"/>
      <c r="O76" s="69">
        <v>1</v>
      </c>
      <c r="P76" s="69"/>
      <c r="Q76" s="69"/>
      <c r="R76" s="34">
        <f>SUM(L76:Q76)</f>
        <v>1</v>
      </c>
      <c r="S76" s="71">
        <v>55</v>
      </c>
      <c r="T76" s="35">
        <f>R76/S76</f>
        <v>0.01818181818181818</v>
      </c>
      <c r="U76" s="48"/>
      <c r="V76" s="48"/>
      <c r="W76" s="47"/>
      <c r="X76" s="1" t="s">
        <v>307</v>
      </c>
    </row>
    <row r="77" spans="1:24" ht="82.5" customHeight="1">
      <c r="A77" s="1">
        <v>59</v>
      </c>
      <c r="B77" s="11" t="s">
        <v>12</v>
      </c>
      <c r="C77" s="11" t="s">
        <v>367</v>
      </c>
      <c r="D77" s="11" t="s">
        <v>182</v>
      </c>
      <c r="E77" s="11" t="s">
        <v>77</v>
      </c>
      <c r="F77" s="11" t="s">
        <v>183</v>
      </c>
      <c r="G77" s="11" t="s">
        <v>72</v>
      </c>
      <c r="H77" s="12">
        <v>38311</v>
      </c>
      <c r="I77" s="1" t="s">
        <v>52</v>
      </c>
      <c r="J77" s="11" t="s">
        <v>166</v>
      </c>
      <c r="K77" s="11">
        <v>9</v>
      </c>
      <c r="L77" s="69"/>
      <c r="M77" s="69"/>
      <c r="N77" s="69"/>
      <c r="O77" s="69"/>
      <c r="P77" s="69"/>
      <c r="Q77" s="69">
        <v>0.5</v>
      </c>
      <c r="R77" s="34">
        <f>SUM(L77:Q77)</f>
        <v>0.5</v>
      </c>
      <c r="S77" s="71">
        <v>55</v>
      </c>
      <c r="T77" s="36">
        <f>R77/S77</f>
        <v>0.00909090909090909</v>
      </c>
      <c r="U77" s="48"/>
      <c r="V77" s="48"/>
      <c r="W77" s="47"/>
      <c r="X77" s="11" t="s">
        <v>310</v>
      </c>
    </row>
    <row r="78" spans="1:24" ht="75">
      <c r="A78" s="1">
        <v>60</v>
      </c>
      <c r="B78" s="1" t="s">
        <v>12</v>
      </c>
      <c r="C78" s="11" t="s">
        <v>381</v>
      </c>
      <c r="D78" s="1" t="s">
        <v>193</v>
      </c>
      <c r="E78" s="1" t="s">
        <v>194</v>
      </c>
      <c r="F78" s="1" t="s">
        <v>195</v>
      </c>
      <c r="G78" s="1" t="s">
        <v>72</v>
      </c>
      <c r="H78" s="9">
        <v>38768</v>
      </c>
      <c r="I78" s="1" t="s">
        <v>52</v>
      </c>
      <c r="J78" s="1" t="s">
        <v>167</v>
      </c>
      <c r="K78" s="1">
        <v>9</v>
      </c>
      <c r="L78" s="70"/>
      <c r="M78" s="70">
        <v>0</v>
      </c>
      <c r="N78" s="70">
        <v>0</v>
      </c>
      <c r="O78" s="70"/>
      <c r="P78" s="70"/>
      <c r="Q78" s="70"/>
      <c r="R78" s="2">
        <f>SUM(L78:Q78)</f>
        <v>0</v>
      </c>
      <c r="S78" s="71">
        <v>55</v>
      </c>
      <c r="T78" s="3">
        <f>R78/S78</f>
        <v>0</v>
      </c>
      <c r="U78" s="47"/>
      <c r="V78" s="47"/>
      <c r="W78" s="47"/>
      <c r="X78" s="1" t="s">
        <v>311</v>
      </c>
    </row>
    <row r="79" spans="1:24" ht="93.75">
      <c r="A79" s="1">
        <v>61</v>
      </c>
      <c r="B79" s="11" t="s">
        <v>12</v>
      </c>
      <c r="C79" s="11" t="s">
        <v>364</v>
      </c>
      <c r="D79" s="11" t="s">
        <v>201</v>
      </c>
      <c r="E79" s="11" t="s">
        <v>80</v>
      </c>
      <c r="F79" s="11" t="s">
        <v>87</v>
      </c>
      <c r="G79" s="11" t="s">
        <v>76</v>
      </c>
      <c r="H79" s="12">
        <v>38752</v>
      </c>
      <c r="I79" s="1" t="s">
        <v>52</v>
      </c>
      <c r="J79" s="11" t="s">
        <v>166</v>
      </c>
      <c r="K79" s="11">
        <v>9</v>
      </c>
      <c r="L79" s="69"/>
      <c r="M79" s="69"/>
      <c r="N79" s="69"/>
      <c r="O79" s="69"/>
      <c r="P79" s="69"/>
      <c r="Q79" s="69">
        <v>0</v>
      </c>
      <c r="R79" s="34">
        <f>SUM(L79:Q79)</f>
        <v>0</v>
      </c>
      <c r="S79" s="71">
        <v>55</v>
      </c>
      <c r="T79" s="36">
        <f>R79/S79</f>
        <v>0</v>
      </c>
      <c r="U79" s="48"/>
      <c r="V79" s="48"/>
      <c r="W79" s="47"/>
      <c r="X79" s="11" t="s">
        <v>310</v>
      </c>
    </row>
    <row r="80" spans="1:24" ht="75">
      <c r="A80" s="1">
        <v>62</v>
      </c>
      <c r="B80" s="11" t="s">
        <v>12</v>
      </c>
      <c r="C80" s="11" t="s">
        <v>374</v>
      </c>
      <c r="D80" s="1" t="s">
        <v>228</v>
      </c>
      <c r="E80" s="1" t="s">
        <v>70</v>
      </c>
      <c r="F80" s="1" t="s">
        <v>71</v>
      </c>
      <c r="G80" s="1" t="s">
        <v>72</v>
      </c>
      <c r="H80" s="9">
        <v>38428</v>
      </c>
      <c r="I80" s="1" t="s">
        <v>52</v>
      </c>
      <c r="J80" s="1" t="s">
        <v>167</v>
      </c>
      <c r="K80" s="11">
        <v>9</v>
      </c>
      <c r="L80" s="71"/>
      <c r="M80" s="71"/>
      <c r="N80" s="71">
        <v>0</v>
      </c>
      <c r="O80" s="71"/>
      <c r="P80" s="71"/>
      <c r="Q80" s="71"/>
      <c r="R80" s="30">
        <f>SUM(L80:Q80)</f>
        <v>0</v>
      </c>
      <c r="S80" s="71">
        <v>55</v>
      </c>
      <c r="T80" s="14">
        <f>R80/S80</f>
        <v>0</v>
      </c>
      <c r="U80" s="49"/>
      <c r="V80" s="49"/>
      <c r="W80" s="49"/>
      <c r="X80" s="1" t="s">
        <v>311</v>
      </c>
    </row>
    <row r="81" spans="1:24" ht="75">
      <c r="A81" s="1">
        <v>63</v>
      </c>
      <c r="B81" s="1" t="s">
        <v>12</v>
      </c>
      <c r="C81" s="11" t="s">
        <v>384</v>
      </c>
      <c r="D81" s="1" t="s">
        <v>232</v>
      </c>
      <c r="E81" s="1" t="s">
        <v>70</v>
      </c>
      <c r="F81" s="1" t="s">
        <v>180</v>
      </c>
      <c r="G81" s="16" t="s">
        <v>72</v>
      </c>
      <c r="H81" s="9">
        <v>38369</v>
      </c>
      <c r="I81" s="1" t="s">
        <v>52</v>
      </c>
      <c r="J81" s="1" t="s">
        <v>197</v>
      </c>
      <c r="K81" s="1">
        <v>9</v>
      </c>
      <c r="L81" s="70"/>
      <c r="M81" s="70"/>
      <c r="N81" s="70"/>
      <c r="O81" s="70"/>
      <c r="P81" s="70"/>
      <c r="Q81" s="70"/>
      <c r="R81" s="2">
        <f>SUM(L81:Q81)</f>
        <v>0</v>
      </c>
      <c r="S81" s="71">
        <v>55</v>
      </c>
      <c r="T81" s="3">
        <f>R81/S81</f>
        <v>0</v>
      </c>
      <c r="U81" s="47"/>
      <c r="V81" s="47"/>
      <c r="W81" s="47"/>
      <c r="X81" s="1" t="s">
        <v>324</v>
      </c>
    </row>
    <row r="82" spans="1:24" ht="73.5" customHeight="1">
      <c r="A82" s="1">
        <v>64</v>
      </c>
      <c r="B82" s="1" t="s">
        <v>12</v>
      </c>
      <c r="C82" s="11" t="s">
        <v>387</v>
      </c>
      <c r="D82" s="1" t="s">
        <v>230</v>
      </c>
      <c r="E82" s="1" t="s">
        <v>231</v>
      </c>
      <c r="F82" s="1" t="s">
        <v>121</v>
      </c>
      <c r="G82" s="1" t="s">
        <v>72</v>
      </c>
      <c r="H82" s="9">
        <v>38386</v>
      </c>
      <c r="I82" s="1" t="s">
        <v>52</v>
      </c>
      <c r="J82" s="1" t="s">
        <v>163</v>
      </c>
      <c r="K82" s="1">
        <v>9</v>
      </c>
      <c r="L82" s="70"/>
      <c r="M82" s="70"/>
      <c r="N82" s="70"/>
      <c r="O82" s="70"/>
      <c r="P82" s="70"/>
      <c r="Q82" s="70">
        <v>0</v>
      </c>
      <c r="R82" s="2">
        <f>SUM(L82:Q82)</f>
        <v>0</v>
      </c>
      <c r="S82" s="71">
        <v>55</v>
      </c>
      <c r="T82" s="3">
        <f>R82/S82</f>
        <v>0</v>
      </c>
      <c r="U82" s="47"/>
      <c r="V82" s="47"/>
      <c r="W82" s="47"/>
      <c r="X82" s="1" t="s">
        <v>307</v>
      </c>
    </row>
    <row r="83" spans="1:24" ht="75">
      <c r="A83" s="1">
        <v>65</v>
      </c>
      <c r="B83" s="11" t="s">
        <v>12</v>
      </c>
      <c r="C83" s="11" t="s">
        <v>375</v>
      </c>
      <c r="D83" s="1" t="s">
        <v>221</v>
      </c>
      <c r="E83" s="1" t="s">
        <v>222</v>
      </c>
      <c r="F83" s="1" t="s">
        <v>223</v>
      </c>
      <c r="G83" s="1" t="s">
        <v>72</v>
      </c>
      <c r="H83" s="9">
        <v>38563</v>
      </c>
      <c r="I83" s="1" t="s">
        <v>52</v>
      </c>
      <c r="J83" s="1" t="s">
        <v>167</v>
      </c>
      <c r="K83" s="11">
        <v>9</v>
      </c>
      <c r="L83" s="71"/>
      <c r="M83" s="71"/>
      <c r="N83" s="71"/>
      <c r="O83" s="71"/>
      <c r="P83" s="71"/>
      <c r="Q83" s="71"/>
      <c r="R83" s="30">
        <f>SUM(L83:Q83)</f>
        <v>0</v>
      </c>
      <c r="S83" s="71">
        <v>55</v>
      </c>
      <c r="T83" s="14">
        <f>R83/S83</f>
        <v>0</v>
      </c>
      <c r="U83" s="49"/>
      <c r="V83" s="49"/>
      <c r="W83" s="47"/>
      <c r="X83" s="1" t="s">
        <v>311</v>
      </c>
    </row>
    <row r="84" spans="1:24" ht="75">
      <c r="A84" s="1">
        <v>66</v>
      </c>
      <c r="B84" s="1" t="s">
        <v>12</v>
      </c>
      <c r="C84" s="11" t="s">
        <v>413</v>
      </c>
      <c r="D84" s="1" t="s">
        <v>237</v>
      </c>
      <c r="E84" s="1" t="s">
        <v>238</v>
      </c>
      <c r="F84" s="1" t="s">
        <v>239</v>
      </c>
      <c r="G84" s="1" t="s">
        <v>72</v>
      </c>
      <c r="H84" s="9">
        <v>38383</v>
      </c>
      <c r="I84" s="1" t="s">
        <v>52</v>
      </c>
      <c r="J84" s="1" t="s">
        <v>197</v>
      </c>
      <c r="K84" s="1">
        <v>10</v>
      </c>
      <c r="L84" s="70">
        <v>8</v>
      </c>
      <c r="M84" s="70">
        <v>8</v>
      </c>
      <c r="N84" s="70">
        <v>2</v>
      </c>
      <c r="O84" s="70">
        <v>2</v>
      </c>
      <c r="P84" s="70">
        <v>2</v>
      </c>
      <c r="Q84" s="70">
        <v>3</v>
      </c>
      <c r="R84" s="2">
        <f>SUM(L84:Q84)</f>
        <v>25</v>
      </c>
      <c r="S84" s="71">
        <v>55</v>
      </c>
      <c r="T84" s="3">
        <f>R84/S84</f>
        <v>0.45454545454545453</v>
      </c>
      <c r="U84" s="47"/>
      <c r="V84" s="49" t="s">
        <v>447</v>
      </c>
      <c r="W84" s="47"/>
      <c r="X84" s="1" t="s">
        <v>326</v>
      </c>
    </row>
    <row r="85" spans="1:24" ht="75">
      <c r="A85" s="1">
        <v>67</v>
      </c>
      <c r="B85" s="1" t="s">
        <v>12</v>
      </c>
      <c r="C85" s="11" t="s">
        <v>419</v>
      </c>
      <c r="D85" s="1" t="s">
        <v>244</v>
      </c>
      <c r="E85" s="1" t="s">
        <v>42</v>
      </c>
      <c r="F85" s="1" t="s">
        <v>218</v>
      </c>
      <c r="G85" s="1" t="s">
        <v>76</v>
      </c>
      <c r="H85" s="9">
        <v>38244</v>
      </c>
      <c r="I85" s="1" t="s">
        <v>52</v>
      </c>
      <c r="J85" s="1" t="s">
        <v>168</v>
      </c>
      <c r="K85" s="1">
        <v>10</v>
      </c>
      <c r="L85" s="70">
        <v>3</v>
      </c>
      <c r="M85" s="70">
        <v>8</v>
      </c>
      <c r="N85" s="70">
        <v>3</v>
      </c>
      <c r="O85" s="70"/>
      <c r="P85" s="70">
        <v>1.5</v>
      </c>
      <c r="Q85" s="70"/>
      <c r="R85" s="2">
        <f>SUM(L85:Q85)</f>
        <v>15.5</v>
      </c>
      <c r="S85" s="71">
        <v>55</v>
      </c>
      <c r="T85" s="3">
        <f>R85/S85</f>
        <v>0.2818181818181818</v>
      </c>
      <c r="U85" s="47"/>
      <c r="V85" s="47"/>
      <c r="W85" s="47"/>
      <c r="X85" s="1" t="s">
        <v>318</v>
      </c>
    </row>
    <row r="86" spans="1:24" ht="56.25">
      <c r="A86" s="1">
        <v>68</v>
      </c>
      <c r="B86" s="11" t="s">
        <v>12</v>
      </c>
      <c r="C86" s="11" t="s">
        <v>410</v>
      </c>
      <c r="D86" s="1" t="s">
        <v>251</v>
      </c>
      <c r="E86" s="1" t="s">
        <v>83</v>
      </c>
      <c r="F86" s="1" t="s">
        <v>143</v>
      </c>
      <c r="G86" s="1" t="s">
        <v>76</v>
      </c>
      <c r="H86" s="9">
        <v>38171</v>
      </c>
      <c r="I86" s="1" t="s">
        <v>52</v>
      </c>
      <c r="J86" s="1" t="s">
        <v>181</v>
      </c>
      <c r="K86" s="1">
        <v>10</v>
      </c>
      <c r="L86" s="69">
        <v>2.5</v>
      </c>
      <c r="M86" s="69">
        <v>5</v>
      </c>
      <c r="N86" s="69">
        <v>3</v>
      </c>
      <c r="O86" s="69"/>
      <c r="P86" s="69">
        <v>1</v>
      </c>
      <c r="Q86" s="69">
        <v>3.5</v>
      </c>
      <c r="R86" s="34">
        <f>SUM(L86:Q86)</f>
        <v>15</v>
      </c>
      <c r="S86" s="71">
        <v>55</v>
      </c>
      <c r="T86" s="36">
        <f>R86/S86</f>
        <v>0.2727272727272727</v>
      </c>
      <c r="U86" s="48"/>
      <c r="V86" s="48"/>
      <c r="W86" s="47"/>
      <c r="X86" s="1" t="s">
        <v>323</v>
      </c>
    </row>
    <row r="87" spans="1:24" ht="75">
      <c r="A87" s="1">
        <v>69</v>
      </c>
      <c r="B87" s="11" t="s">
        <v>12</v>
      </c>
      <c r="C87" s="11" t="s">
        <v>409</v>
      </c>
      <c r="D87" s="1" t="s">
        <v>259</v>
      </c>
      <c r="E87" s="1" t="s">
        <v>139</v>
      </c>
      <c r="F87" s="1" t="s">
        <v>121</v>
      </c>
      <c r="G87" s="1" t="s">
        <v>72</v>
      </c>
      <c r="H87" s="9">
        <v>38336</v>
      </c>
      <c r="I87" s="1" t="s">
        <v>52</v>
      </c>
      <c r="J87" s="1" t="s">
        <v>197</v>
      </c>
      <c r="K87" s="1">
        <v>10</v>
      </c>
      <c r="L87" s="71"/>
      <c r="M87" s="71">
        <v>7</v>
      </c>
      <c r="N87" s="71">
        <v>3</v>
      </c>
      <c r="O87" s="71"/>
      <c r="P87" s="71">
        <v>1.5</v>
      </c>
      <c r="Q87" s="71">
        <v>2.5</v>
      </c>
      <c r="R87" s="30">
        <f>SUM(L87:Q87)</f>
        <v>14</v>
      </c>
      <c r="S87" s="71">
        <v>55</v>
      </c>
      <c r="T87" s="14">
        <f>R87/S87</f>
        <v>0.2545454545454545</v>
      </c>
      <c r="U87" s="49"/>
      <c r="V87" s="49"/>
      <c r="W87" s="47"/>
      <c r="X87" s="1" t="s">
        <v>326</v>
      </c>
    </row>
    <row r="88" spans="1:24" ht="56.25">
      <c r="A88" s="1">
        <v>70</v>
      </c>
      <c r="B88" s="11" t="s">
        <v>12</v>
      </c>
      <c r="C88" s="11" t="s">
        <v>408</v>
      </c>
      <c r="D88" s="1" t="s">
        <v>245</v>
      </c>
      <c r="E88" s="1" t="s">
        <v>246</v>
      </c>
      <c r="F88" s="1" t="s">
        <v>81</v>
      </c>
      <c r="G88" s="1" t="s">
        <v>76</v>
      </c>
      <c r="H88" s="9">
        <v>37927</v>
      </c>
      <c r="I88" s="1" t="s">
        <v>52</v>
      </c>
      <c r="J88" s="1" t="s">
        <v>181</v>
      </c>
      <c r="K88" s="1">
        <v>10</v>
      </c>
      <c r="L88" s="71">
        <v>2</v>
      </c>
      <c r="M88" s="71">
        <v>3</v>
      </c>
      <c r="N88" s="71">
        <v>6</v>
      </c>
      <c r="O88" s="71"/>
      <c r="P88" s="71">
        <v>1.5</v>
      </c>
      <c r="Q88" s="71">
        <v>1.5</v>
      </c>
      <c r="R88" s="30">
        <f>SUM(L88:Q88)</f>
        <v>14</v>
      </c>
      <c r="S88" s="71">
        <v>55</v>
      </c>
      <c r="T88" s="14">
        <f>R88/S88</f>
        <v>0.2545454545454545</v>
      </c>
      <c r="U88" s="49"/>
      <c r="V88" s="49"/>
      <c r="W88" s="47"/>
      <c r="X88" s="1" t="s">
        <v>323</v>
      </c>
    </row>
    <row r="89" spans="1:24" ht="75">
      <c r="A89" s="1">
        <v>71</v>
      </c>
      <c r="B89" s="1" t="s">
        <v>12</v>
      </c>
      <c r="C89" s="11" t="s">
        <v>397</v>
      </c>
      <c r="D89" s="1" t="s">
        <v>240</v>
      </c>
      <c r="E89" s="1" t="s">
        <v>241</v>
      </c>
      <c r="F89" s="1" t="s">
        <v>242</v>
      </c>
      <c r="G89" s="1" t="s">
        <v>76</v>
      </c>
      <c r="H89" s="9">
        <v>38225</v>
      </c>
      <c r="I89" s="1" t="s">
        <v>52</v>
      </c>
      <c r="J89" s="1" t="s">
        <v>168</v>
      </c>
      <c r="K89" s="1">
        <v>10</v>
      </c>
      <c r="L89" s="70">
        <v>1</v>
      </c>
      <c r="M89" s="70">
        <v>0</v>
      </c>
      <c r="N89" s="70">
        <v>5</v>
      </c>
      <c r="O89" s="70">
        <v>4</v>
      </c>
      <c r="P89" s="70"/>
      <c r="Q89" s="70">
        <v>3.5</v>
      </c>
      <c r="R89" s="2">
        <f>SUM(L89:Q89)</f>
        <v>13.5</v>
      </c>
      <c r="S89" s="71">
        <v>55</v>
      </c>
      <c r="T89" s="3">
        <f>R89/S89</f>
        <v>0.24545454545454545</v>
      </c>
      <c r="U89" s="47"/>
      <c r="V89" s="47"/>
      <c r="W89" s="47"/>
      <c r="X89" s="1" t="s">
        <v>318</v>
      </c>
    </row>
    <row r="90" spans="1:24" ht="112.5">
      <c r="A90" s="1">
        <v>72</v>
      </c>
      <c r="B90" s="1" t="s">
        <v>12</v>
      </c>
      <c r="C90" s="11" t="s">
        <v>423</v>
      </c>
      <c r="D90" s="1" t="s">
        <v>249</v>
      </c>
      <c r="E90" s="1" t="s">
        <v>250</v>
      </c>
      <c r="F90" s="1" t="s">
        <v>81</v>
      </c>
      <c r="G90" s="1" t="s">
        <v>76</v>
      </c>
      <c r="H90" s="9">
        <v>38310</v>
      </c>
      <c r="I90" s="1" t="s">
        <v>52</v>
      </c>
      <c r="J90" s="1" t="s">
        <v>164</v>
      </c>
      <c r="K90" s="1">
        <v>10</v>
      </c>
      <c r="L90" s="70">
        <v>2</v>
      </c>
      <c r="M90" s="70">
        <v>6</v>
      </c>
      <c r="N90" s="70"/>
      <c r="O90" s="70"/>
      <c r="P90" s="70">
        <v>1</v>
      </c>
      <c r="Q90" s="70">
        <v>2.5</v>
      </c>
      <c r="R90" s="2">
        <f>SUM(L90:Q90)</f>
        <v>11.5</v>
      </c>
      <c r="S90" s="71">
        <v>55</v>
      </c>
      <c r="T90" s="3">
        <f>R90/S90</f>
        <v>0.20909090909090908</v>
      </c>
      <c r="U90" s="47"/>
      <c r="V90" s="47"/>
      <c r="W90" s="47"/>
      <c r="X90" s="1" t="s">
        <v>322</v>
      </c>
    </row>
    <row r="91" spans="1:24" ht="112.5">
      <c r="A91" s="1">
        <v>73</v>
      </c>
      <c r="B91" s="11" t="s">
        <v>12</v>
      </c>
      <c r="C91" s="11" t="s">
        <v>422</v>
      </c>
      <c r="D91" s="1" t="s">
        <v>263</v>
      </c>
      <c r="E91" s="1" t="s">
        <v>149</v>
      </c>
      <c r="F91" s="1" t="s">
        <v>150</v>
      </c>
      <c r="G91" s="1" t="s">
        <v>72</v>
      </c>
      <c r="H91" s="9">
        <v>38241</v>
      </c>
      <c r="I91" s="1" t="s">
        <v>52</v>
      </c>
      <c r="J91" s="1" t="s">
        <v>164</v>
      </c>
      <c r="K91" s="1">
        <v>10</v>
      </c>
      <c r="L91" s="69">
        <v>0.5</v>
      </c>
      <c r="M91" s="69">
        <v>4.5</v>
      </c>
      <c r="N91" s="69">
        <v>3</v>
      </c>
      <c r="O91" s="69"/>
      <c r="P91" s="69">
        <v>1</v>
      </c>
      <c r="Q91" s="69">
        <v>2</v>
      </c>
      <c r="R91" s="34">
        <f>SUM(L91:Q91)</f>
        <v>11</v>
      </c>
      <c r="S91" s="71">
        <v>55</v>
      </c>
      <c r="T91" s="36">
        <f>R91/S91</f>
        <v>0.2</v>
      </c>
      <c r="U91" s="48"/>
      <c r="V91" s="48"/>
      <c r="W91" s="47"/>
      <c r="X91" s="1" t="s">
        <v>322</v>
      </c>
    </row>
    <row r="92" spans="1:24" ht="75">
      <c r="A92" s="1">
        <v>74</v>
      </c>
      <c r="B92" s="1" t="s">
        <v>12</v>
      </c>
      <c r="C92" s="11" t="s">
        <v>398</v>
      </c>
      <c r="D92" s="1" t="s">
        <v>243</v>
      </c>
      <c r="E92" s="1" t="s">
        <v>83</v>
      </c>
      <c r="F92" s="1" t="s">
        <v>147</v>
      </c>
      <c r="G92" s="1" t="s">
        <v>76</v>
      </c>
      <c r="H92" s="9">
        <v>38414</v>
      </c>
      <c r="I92" s="1" t="s">
        <v>52</v>
      </c>
      <c r="J92" s="1" t="s">
        <v>163</v>
      </c>
      <c r="K92" s="1">
        <v>10</v>
      </c>
      <c r="L92" s="70"/>
      <c r="M92" s="70">
        <v>5</v>
      </c>
      <c r="N92" s="70">
        <v>2</v>
      </c>
      <c r="O92" s="70"/>
      <c r="P92" s="70"/>
      <c r="Q92" s="70">
        <v>3.5</v>
      </c>
      <c r="R92" s="2">
        <f>SUM(L92:Q92)</f>
        <v>10.5</v>
      </c>
      <c r="S92" s="71">
        <v>55</v>
      </c>
      <c r="T92" s="3">
        <f>R92/S92</f>
        <v>0.19090909090909092</v>
      </c>
      <c r="U92" s="47"/>
      <c r="V92" s="47"/>
      <c r="W92" s="47"/>
      <c r="X92" s="1" t="s">
        <v>307</v>
      </c>
    </row>
    <row r="93" spans="1:24" ht="75">
      <c r="A93" s="1">
        <v>75</v>
      </c>
      <c r="B93" s="1" t="s">
        <v>12</v>
      </c>
      <c r="C93" s="11" t="s">
        <v>416</v>
      </c>
      <c r="D93" s="1" t="s">
        <v>258</v>
      </c>
      <c r="E93" s="1" t="s">
        <v>70</v>
      </c>
      <c r="F93" s="1" t="s">
        <v>213</v>
      </c>
      <c r="G93" s="1" t="s">
        <v>72</v>
      </c>
      <c r="H93" s="9">
        <v>38337</v>
      </c>
      <c r="I93" s="1" t="s">
        <v>52</v>
      </c>
      <c r="J93" s="1" t="s">
        <v>168</v>
      </c>
      <c r="K93" s="1">
        <v>10</v>
      </c>
      <c r="L93" s="70"/>
      <c r="M93" s="70">
        <v>6.5</v>
      </c>
      <c r="N93" s="70">
        <v>3</v>
      </c>
      <c r="O93" s="70"/>
      <c r="P93" s="70"/>
      <c r="Q93" s="70"/>
      <c r="R93" s="2">
        <f>SUM(L93:Q93)</f>
        <v>9.5</v>
      </c>
      <c r="S93" s="71">
        <v>55</v>
      </c>
      <c r="T93" s="13">
        <f>R93/S93</f>
        <v>0.17272727272727273</v>
      </c>
      <c r="U93" s="47"/>
      <c r="V93" s="47"/>
      <c r="W93" s="47"/>
      <c r="X93" s="1" t="s">
        <v>318</v>
      </c>
    </row>
    <row r="94" spans="1:24" ht="112.5">
      <c r="A94" s="1">
        <v>76</v>
      </c>
      <c r="B94" s="1" t="s">
        <v>12</v>
      </c>
      <c r="C94" s="11" t="s">
        <v>445</v>
      </c>
      <c r="D94" s="1" t="s">
        <v>235</v>
      </c>
      <c r="E94" s="1" t="s">
        <v>70</v>
      </c>
      <c r="F94" s="1" t="s">
        <v>203</v>
      </c>
      <c r="G94" s="1" t="s">
        <v>72</v>
      </c>
      <c r="H94" s="9">
        <v>38386</v>
      </c>
      <c r="I94" s="1" t="s">
        <v>52</v>
      </c>
      <c r="J94" s="1" t="s">
        <v>214</v>
      </c>
      <c r="K94" s="1">
        <v>10</v>
      </c>
      <c r="L94" s="70">
        <v>0.5</v>
      </c>
      <c r="M94" s="70">
        <v>5</v>
      </c>
      <c r="N94" s="70">
        <v>3</v>
      </c>
      <c r="O94" s="70"/>
      <c r="P94" s="70">
        <v>0</v>
      </c>
      <c r="Q94" s="70">
        <v>0</v>
      </c>
      <c r="R94" s="2">
        <f>SUM(L94:Q94)</f>
        <v>8.5</v>
      </c>
      <c r="S94" s="71">
        <v>55</v>
      </c>
      <c r="T94" s="3">
        <f>R94/S94</f>
        <v>0.15454545454545454</v>
      </c>
      <c r="U94" s="47"/>
      <c r="V94" s="47"/>
      <c r="W94" s="47"/>
      <c r="X94" s="1" t="s">
        <v>320</v>
      </c>
    </row>
    <row r="95" spans="1:24" ht="75">
      <c r="A95" s="1">
        <v>77</v>
      </c>
      <c r="B95" s="11" t="s">
        <v>12</v>
      </c>
      <c r="C95" s="11" t="s">
        <v>399</v>
      </c>
      <c r="D95" s="1" t="s">
        <v>260</v>
      </c>
      <c r="E95" s="1" t="s">
        <v>261</v>
      </c>
      <c r="F95" s="1" t="s">
        <v>262</v>
      </c>
      <c r="G95" s="1" t="s">
        <v>72</v>
      </c>
      <c r="H95" s="9">
        <v>38038</v>
      </c>
      <c r="I95" s="1" t="s">
        <v>52</v>
      </c>
      <c r="J95" s="1" t="s">
        <v>170</v>
      </c>
      <c r="K95" s="1">
        <v>10</v>
      </c>
      <c r="L95" s="71"/>
      <c r="M95" s="71"/>
      <c r="N95" s="71">
        <v>5</v>
      </c>
      <c r="O95" s="71"/>
      <c r="P95" s="71"/>
      <c r="Q95" s="71">
        <v>1.5</v>
      </c>
      <c r="R95" s="30">
        <f>SUM(L95:Q95)</f>
        <v>6.5</v>
      </c>
      <c r="S95" s="71">
        <v>55</v>
      </c>
      <c r="T95" s="14">
        <f>R95/S95</f>
        <v>0.11818181818181818</v>
      </c>
      <c r="U95" s="49"/>
      <c r="V95" s="49"/>
      <c r="W95" s="47"/>
      <c r="X95" s="1" t="s">
        <v>317</v>
      </c>
    </row>
    <row r="96" spans="1:24" ht="75">
      <c r="A96" s="1">
        <v>78</v>
      </c>
      <c r="B96" s="1" t="s">
        <v>12</v>
      </c>
      <c r="C96" s="11" t="s">
        <v>415</v>
      </c>
      <c r="D96" s="1" t="s">
        <v>270</v>
      </c>
      <c r="E96" s="1" t="s">
        <v>271</v>
      </c>
      <c r="F96" s="1" t="s">
        <v>183</v>
      </c>
      <c r="G96" s="1" t="s">
        <v>72</v>
      </c>
      <c r="H96" s="9">
        <v>38209</v>
      </c>
      <c r="I96" s="1" t="s">
        <v>52</v>
      </c>
      <c r="J96" s="1" t="s">
        <v>163</v>
      </c>
      <c r="K96" s="1">
        <v>10</v>
      </c>
      <c r="L96" s="70"/>
      <c r="M96" s="70">
        <v>5</v>
      </c>
      <c r="N96" s="70"/>
      <c r="O96" s="70"/>
      <c r="P96" s="70"/>
      <c r="Q96" s="70">
        <v>0</v>
      </c>
      <c r="R96" s="2">
        <f>SUM(L96:Q96)</f>
        <v>5</v>
      </c>
      <c r="S96" s="71">
        <v>55</v>
      </c>
      <c r="T96" s="3">
        <f>R96/S96</f>
        <v>0.09090909090909091</v>
      </c>
      <c r="U96" s="47"/>
      <c r="V96" s="47"/>
      <c r="W96" s="47"/>
      <c r="X96" s="1" t="s">
        <v>307</v>
      </c>
    </row>
    <row r="97" spans="1:24" ht="75">
      <c r="A97" s="1">
        <v>79</v>
      </c>
      <c r="B97" s="11" t="s">
        <v>12</v>
      </c>
      <c r="C97" s="11" t="s">
        <v>417</v>
      </c>
      <c r="D97" s="1" t="s">
        <v>252</v>
      </c>
      <c r="E97" s="1" t="s">
        <v>70</v>
      </c>
      <c r="F97" s="1" t="s">
        <v>253</v>
      </c>
      <c r="G97" s="1" t="s">
        <v>72</v>
      </c>
      <c r="H97" s="9">
        <v>38171</v>
      </c>
      <c r="I97" s="1" t="s">
        <v>52</v>
      </c>
      <c r="J97" s="1" t="s">
        <v>168</v>
      </c>
      <c r="K97" s="1">
        <v>10</v>
      </c>
      <c r="L97" s="71"/>
      <c r="M97" s="71">
        <v>1.5</v>
      </c>
      <c r="N97" s="71">
        <v>3</v>
      </c>
      <c r="O97" s="71"/>
      <c r="P97" s="71"/>
      <c r="Q97" s="71"/>
      <c r="R97" s="30">
        <f>SUM(L97:Q97)</f>
        <v>4.5</v>
      </c>
      <c r="S97" s="71">
        <v>55</v>
      </c>
      <c r="T97" s="14">
        <f>R97/S97</f>
        <v>0.08181818181818182</v>
      </c>
      <c r="U97" s="49"/>
      <c r="V97" s="49"/>
      <c r="W97" s="47"/>
      <c r="X97" s="1" t="s">
        <v>318</v>
      </c>
    </row>
    <row r="98" spans="1:24" ht="75">
      <c r="A98" s="1">
        <v>80</v>
      </c>
      <c r="B98" s="11" t="s">
        <v>12</v>
      </c>
      <c r="C98" s="11" t="s">
        <v>405</v>
      </c>
      <c r="D98" s="1" t="s">
        <v>236</v>
      </c>
      <c r="E98" s="1" t="s">
        <v>220</v>
      </c>
      <c r="F98" s="1" t="s">
        <v>78</v>
      </c>
      <c r="G98" s="1" t="s">
        <v>72</v>
      </c>
      <c r="H98" s="9">
        <v>38293</v>
      </c>
      <c r="I98" s="1" t="s">
        <v>52</v>
      </c>
      <c r="J98" s="1" t="s">
        <v>197</v>
      </c>
      <c r="K98" s="1">
        <v>10</v>
      </c>
      <c r="L98" s="71">
        <v>1</v>
      </c>
      <c r="M98" s="71"/>
      <c r="N98" s="71">
        <v>0</v>
      </c>
      <c r="O98" s="71">
        <v>0</v>
      </c>
      <c r="P98" s="71">
        <v>0</v>
      </c>
      <c r="Q98" s="71">
        <v>1.5</v>
      </c>
      <c r="R98" s="30">
        <f>SUM(L98:Q98)</f>
        <v>2.5</v>
      </c>
      <c r="S98" s="71">
        <v>55</v>
      </c>
      <c r="T98" s="14">
        <f>R98/S98</f>
        <v>0.045454545454545456</v>
      </c>
      <c r="U98" s="49"/>
      <c r="V98" s="49"/>
      <c r="W98" s="47"/>
      <c r="X98" s="1" t="s">
        <v>326</v>
      </c>
    </row>
    <row r="99" spans="1:24" ht="56.25">
      <c r="A99" s="1">
        <v>81</v>
      </c>
      <c r="B99" s="11" t="s">
        <v>12</v>
      </c>
      <c r="C99" s="11" t="s">
        <v>401</v>
      </c>
      <c r="D99" s="1" t="s">
        <v>176</v>
      </c>
      <c r="E99" s="1" t="s">
        <v>100</v>
      </c>
      <c r="F99" s="1" t="s">
        <v>87</v>
      </c>
      <c r="G99" s="1" t="s">
        <v>76</v>
      </c>
      <c r="H99" s="9">
        <v>38124</v>
      </c>
      <c r="I99" s="1" t="s">
        <v>52</v>
      </c>
      <c r="J99" s="1" t="s">
        <v>169</v>
      </c>
      <c r="K99" s="1">
        <v>10</v>
      </c>
      <c r="L99" s="69"/>
      <c r="M99" s="69"/>
      <c r="N99" s="69"/>
      <c r="O99" s="69"/>
      <c r="P99" s="69">
        <v>2</v>
      </c>
      <c r="Q99" s="69"/>
      <c r="R99" s="34">
        <f>SUM(L99:Q99)</f>
        <v>2</v>
      </c>
      <c r="S99" s="71">
        <v>55</v>
      </c>
      <c r="T99" s="36">
        <f>R99/S99</f>
        <v>0.03636363636363636</v>
      </c>
      <c r="U99" s="48"/>
      <c r="V99" s="48"/>
      <c r="W99" s="47"/>
      <c r="X99" s="1" t="s">
        <v>314</v>
      </c>
    </row>
    <row r="100" spans="1:24" ht="75">
      <c r="A100" s="1">
        <v>82</v>
      </c>
      <c r="B100" s="1" t="s">
        <v>12</v>
      </c>
      <c r="C100" s="11" t="s">
        <v>402</v>
      </c>
      <c r="D100" s="1" t="s">
        <v>267</v>
      </c>
      <c r="E100" s="1" t="s">
        <v>175</v>
      </c>
      <c r="F100" s="1" t="s">
        <v>109</v>
      </c>
      <c r="G100" s="1" t="s">
        <v>76</v>
      </c>
      <c r="H100" s="9">
        <v>38062</v>
      </c>
      <c r="I100" s="1" t="s">
        <v>52</v>
      </c>
      <c r="J100" s="1" t="s">
        <v>167</v>
      </c>
      <c r="K100" s="1">
        <v>10</v>
      </c>
      <c r="L100" s="70"/>
      <c r="M100" s="70"/>
      <c r="N100" s="70">
        <v>2</v>
      </c>
      <c r="O100" s="70"/>
      <c r="P100" s="70"/>
      <c r="Q100" s="70"/>
      <c r="R100" s="2">
        <f>SUM(L100:Q100)</f>
        <v>2</v>
      </c>
      <c r="S100" s="71">
        <v>55</v>
      </c>
      <c r="T100" s="3">
        <f>R100/S100</f>
        <v>0.03636363636363636</v>
      </c>
      <c r="U100" s="47"/>
      <c r="V100" s="47"/>
      <c r="W100" s="47"/>
      <c r="X100" s="1" t="s">
        <v>311</v>
      </c>
    </row>
    <row r="101" spans="1:24" ht="112.5">
      <c r="A101" s="1">
        <v>83</v>
      </c>
      <c r="B101" s="11" t="s">
        <v>12</v>
      </c>
      <c r="C101" s="11" t="s">
        <v>421</v>
      </c>
      <c r="D101" s="1" t="s">
        <v>269</v>
      </c>
      <c r="E101" s="1" t="s">
        <v>220</v>
      </c>
      <c r="F101" s="1" t="s">
        <v>200</v>
      </c>
      <c r="G101" s="1" t="s">
        <v>72</v>
      </c>
      <c r="H101" s="9">
        <v>38289</v>
      </c>
      <c r="I101" s="1" t="s">
        <v>52</v>
      </c>
      <c r="J101" s="1" t="s">
        <v>164</v>
      </c>
      <c r="K101" s="1">
        <v>10</v>
      </c>
      <c r="L101" s="71"/>
      <c r="M101" s="71">
        <v>1</v>
      </c>
      <c r="N101" s="71">
        <v>0</v>
      </c>
      <c r="O101" s="71">
        <v>0</v>
      </c>
      <c r="P101" s="71">
        <v>0</v>
      </c>
      <c r="Q101" s="71">
        <v>0.5</v>
      </c>
      <c r="R101" s="30">
        <f>SUM(L101:Q101)</f>
        <v>1.5</v>
      </c>
      <c r="S101" s="71">
        <v>55</v>
      </c>
      <c r="T101" s="14">
        <f>R101/S101</f>
        <v>0.02727272727272727</v>
      </c>
      <c r="U101" s="49"/>
      <c r="V101" s="49"/>
      <c r="W101" s="47"/>
      <c r="X101" s="1" t="s">
        <v>322</v>
      </c>
    </row>
    <row r="102" spans="1:24" ht="75">
      <c r="A102" s="1">
        <v>84</v>
      </c>
      <c r="B102" s="1" t="s">
        <v>12</v>
      </c>
      <c r="C102" s="11" t="s">
        <v>406</v>
      </c>
      <c r="D102" s="1" t="s">
        <v>257</v>
      </c>
      <c r="E102" s="1" t="s">
        <v>118</v>
      </c>
      <c r="F102" s="1" t="s">
        <v>137</v>
      </c>
      <c r="G102" s="1" t="s">
        <v>76</v>
      </c>
      <c r="H102" s="9">
        <v>37991</v>
      </c>
      <c r="I102" s="1" t="s">
        <v>52</v>
      </c>
      <c r="J102" s="1" t="s">
        <v>197</v>
      </c>
      <c r="K102" s="1">
        <v>10</v>
      </c>
      <c r="L102" s="70"/>
      <c r="M102" s="70">
        <v>1</v>
      </c>
      <c r="N102" s="70"/>
      <c r="O102" s="70"/>
      <c r="P102" s="70">
        <v>0</v>
      </c>
      <c r="Q102" s="70">
        <v>0.5</v>
      </c>
      <c r="R102" s="2">
        <f>SUM(L102:Q102)</f>
        <v>1.5</v>
      </c>
      <c r="S102" s="71">
        <v>55</v>
      </c>
      <c r="T102" s="3">
        <f>R102/S102</f>
        <v>0.02727272727272727</v>
      </c>
      <c r="U102" s="47"/>
      <c r="V102" s="47"/>
      <c r="W102" s="47"/>
      <c r="X102" s="1" t="s">
        <v>326</v>
      </c>
    </row>
    <row r="103" spans="1:24" ht="112.5">
      <c r="A103" s="1">
        <v>85</v>
      </c>
      <c r="B103" s="11" t="s">
        <v>12</v>
      </c>
      <c r="C103" s="11" t="s">
        <v>420</v>
      </c>
      <c r="D103" s="1" t="s">
        <v>264</v>
      </c>
      <c r="E103" s="1" t="s">
        <v>70</v>
      </c>
      <c r="F103" s="1" t="s">
        <v>213</v>
      </c>
      <c r="G103" s="1" t="s">
        <v>72</v>
      </c>
      <c r="H103" s="9">
        <v>38248</v>
      </c>
      <c r="I103" s="1" t="s">
        <v>52</v>
      </c>
      <c r="J103" s="1" t="s">
        <v>164</v>
      </c>
      <c r="K103" s="1">
        <v>10</v>
      </c>
      <c r="L103" s="69">
        <v>0</v>
      </c>
      <c r="M103" s="69">
        <v>1</v>
      </c>
      <c r="N103" s="69"/>
      <c r="O103" s="69"/>
      <c r="P103" s="69">
        <v>0</v>
      </c>
      <c r="Q103" s="69"/>
      <c r="R103" s="34">
        <f>SUM(L103:Q103)</f>
        <v>1</v>
      </c>
      <c r="S103" s="71">
        <v>55</v>
      </c>
      <c r="T103" s="36">
        <f>R103/S103</f>
        <v>0.01818181818181818</v>
      </c>
      <c r="U103" s="48"/>
      <c r="V103" s="48"/>
      <c r="W103" s="47"/>
      <c r="X103" s="1" t="s">
        <v>322</v>
      </c>
    </row>
    <row r="104" spans="1:24" ht="56.25">
      <c r="A104" s="1">
        <v>86</v>
      </c>
      <c r="B104" s="11" t="s">
        <v>12</v>
      </c>
      <c r="C104" s="11" t="s">
        <v>414</v>
      </c>
      <c r="D104" s="1" t="s">
        <v>265</v>
      </c>
      <c r="E104" s="1" t="s">
        <v>255</v>
      </c>
      <c r="F104" s="1" t="s">
        <v>126</v>
      </c>
      <c r="G104" s="1" t="s">
        <v>72</v>
      </c>
      <c r="H104" s="9">
        <v>38092</v>
      </c>
      <c r="I104" s="1" t="s">
        <v>52</v>
      </c>
      <c r="J104" s="1" t="s">
        <v>181</v>
      </c>
      <c r="K104" s="1">
        <v>10</v>
      </c>
      <c r="L104" s="71"/>
      <c r="M104" s="71">
        <v>0</v>
      </c>
      <c r="N104" s="71">
        <v>1</v>
      </c>
      <c r="O104" s="71"/>
      <c r="P104" s="71"/>
      <c r="Q104" s="71"/>
      <c r="R104" s="30">
        <f>SUM(L104:Q104)</f>
        <v>1</v>
      </c>
      <c r="S104" s="71">
        <v>55</v>
      </c>
      <c r="T104" s="14">
        <f>R104/S104</f>
        <v>0.01818181818181818</v>
      </c>
      <c r="U104" s="49"/>
      <c r="V104" s="49"/>
      <c r="W104" s="47"/>
      <c r="X104" s="1" t="s">
        <v>323</v>
      </c>
    </row>
    <row r="105" spans="1:24" ht="75">
      <c r="A105" s="1">
        <v>87</v>
      </c>
      <c r="B105" s="11" t="s">
        <v>12</v>
      </c>
      <c r="C105" s="11" t="s">
        <v>407</v>
      </c>
      <c r="D105" s="1" t="s">
        <v>254</v>
      </c>
      <c r="E105" s="1" t="s">
        <v>255</v>
      </c>
      <c r="F105" s="1" t="s">
        <v>213</v>
      </c>
      <c r="G105" s="1" t="s">
        <v>72</v>
      </c>
      <c r="H105" s="9">
        <v>38360</v>
      </c>
      <c r="I105" s="1" t="s">
        <v>52</v>
      </c>
      <c r="J105" s="1" t="s">
        <v>197</v>
      </c>
      <c r="K105" s="1">
        <v>10</v>
      </c>
      <c r="L105" s="69">
        <v>0</v>
      </c>
      <c r="M105" s="69">
        <v>1</v>
      </c>
      <c r="N105" s="69">
        <v>0</v>
      </c>
      <c r="O105" s="69">
        <v>0</v>
      </c>
      <c r="P105" s="69">
        <v>0</v>
      </c>
      <c r="Q105" s="69"/>
      <c r="R105" s="34">
        <f>SUM(L105:Q105)</f>
        <v>1</v>
      </c>
      <c r="S105" s="71">
        <v>55</v>
      </c>
      <c r="T105" s="36">
        <f>R105/S105</f>
        <v>0.01818181818181818</v>
      </c>
      <c r="U105" s="48"/>
      <c r="V105" s="48"/>
      <c r="W105" s="47"/>
      <c r="X105" s="1" t="s">
        <v>326</v>
      </c>
    </row>
    <row r="106" spans="1:24" ht="75">
      <c r="A106" s="1">
        <v>88</v>
      </c>
      <c r="B106" s="1" t="s">
        <v>12</v>
      </c>
      <c r="C106" s="11" t="s">
        <v>418</v>
      </c>
      <c r="D106" s="1" t="s">
        <v>247</v>
      </c>
      <c r="E106" s="1" t="s">
        <v>234</v>
      </c>
      <c r="F106" s="1" t="s">
        <v>248</v>
      </c>
      <c r="G106" s="1" t="s">
        <v>72</v>
      </c>
      <c r="H106" s="9">
        <v>38187</v>
      </c>
      <c r="I106" s="1" t="s">
        <v>52</v>
      </c>
      <c r="J106" s="1" t="s">
        <v>168</v>
      </c>
      <c r="K106" s="1">
        <v>10</v>
      </c>
      <c r="L106" s="70"/>
      <c r="M106" s="70"/>
      <c r="N106" s="70"/>
      <c r="O106" s="70"/>
      <c r="P106" s="70"/>
      <c r="Q106" s="70"/>
      <c r="R106" s="2">
        <f>SUM(L106:Q106)</f>
        <v>0</v>
      </c>
      <c r="S106" s="71">
        <v>55</v>
      </c>
      <c r="T106" s="3">
        <f>R106/S106</f>
        <v>0</v>
      </c>
      <c r="U106" s="47"/>
      <c r="V106" s="47"/>
      <c r="W106" s="47"/>
      <c r="X106" s="1" t="s">
        <v>318</v>
      </c>
    </row>
    <row r="107" spans="1:24" ht="75">
      <c r="A107" s="1">
        <v>89</v>
      </c>
      <c r="B107" s="11" t="s">
        <v>12</v>
      </c>
      <c r="C107" s="11" t="s">
        <v>404</v>
      </c>
      <c r="D107" s="1" t="s">
        <v>268</v>
      </c>
      <c r="E107" s="1" t="s">
        <v>131</v>
      </c>
      <c r="F107" s="1" t="s">
        <v>180</v>
      </c>
      <c r="G107" s="1" t="s">
        <v>72</v>
      </c>
      <c r="H107" s="9">
        <v>38215</v>
      </c>
      <c r="I107" s="1" t="s">
        <v>52</v>
      </c>
      <c r="J107" s="1" t="s">
        <v>167</v>
      </c>
      <c r="K107" s="1">
        <v>10</v>
      </c>
      <c r="L107" s="71"/>
      <c r="M107" s="71">
        <v>0</v>
      </c>
      <c r="N107" s="71"/>
      <c r="O107" s="71"/>
      <c r="P107" s="71">
        <v>0</v>
      </c>
      <c r="Q107" s="71"/>
      <c r="R107" s="30">
        <f>SUM(L107:Q107)</f>
        <v>0</v>
      </c>
      <c r="S107" s="71">
        <v>55</v>
      </c>
      <c r="T107" s="14">
        <f>R107/S107</f>
        <v>0</v>
      </c>
      <c r="U107" s="49"/>
      <c r="V107" s="49"/>
      <c r="W107" s="47"/>
      <c r="X107" s="1" t="s">
        <v>311</v>
      </c>
    </row>
    <row r="108" spans="1:24" ht="93.75">
      <c r="A108" s="1">
        <v>90</v>
      </c>
      <c r="B108" s="11" t="s">
        <v>12</v>
      </c>
      <c r="C108" s="11" t="s">
        <v>400</v>
      </c>
      <c r="D108" s="11" t="s">
        <v>256</v>
      </c>
      <c r="E108" s="11" t="s">
        <v>91</v>
      </c>
      <c r="F108" s="11" t="s">
        <v>129</v>
      </c>
      <c r="G108" s="11" t="s">
        <v>76</v>
      </c>
      <c r="H108" s="12">
        <v>38053</v>
      </c>
      <c r="I108" s="1" t="s">
        <v>52</v>
      </c>
      <c r="J108" s="11" t="s">
        <v>166</v>
      </c>
      <c r="K108" s="1">
        <v>10</v>
      </c>
      <c r="L108" s="71">
        <v>0</v>
      </c>
      <c r="M108" s="71">
        <v>0</v>
      </c>
      <c r="N108" s="71"/>
      <c r="O108" s="71">
        <v>0</v>
      </c>
      <c r="P108" s="71">
        <v>0</v>
      </c>
      <c r="Q108" s="71">
        <v>0</v>
      </c>
      <c r="R108" s="30">
        <f>SUM(L108:Q108)</f>
        <v>0</v>
      </c>
      <c r="S108" s="71">
        <v>55</v>
      </c>
      <c r="T108" s="15">
        <f>R108/S108</f>
        <v>0</v>
      </c>
      <c r="U108" s="49"/>
      <c r="V108" s="49"/>
      <c r="W108" s="47"/>
      <c r="X108" s="11" t="s">
        <v>327</v>
      </c>
    </row>
    <row r="109" spans="1:24" ht="75">
      <c r="A109" s="1">
        <v>91</v>
      </c>
      <c r="B109" s="1" t="s">
        <v>12</v>
      </c>
      <c r="C109" s="11" t="s">
        <v>403</v>
      </c>
      <c r="D109" s="1" t="s">
        <v>266</v>
      </c>
      <c r="E109" s="1" t="s">
        <v>255</v>
      </c>
      <c r="F109" s="1" t="s">
        <v>121</v>
      </c>
      <c r="G109" s="1" t="s">
        <v>72</v>
      </c>
      <c r="H109" s="9">
        <v>38117</v>
      </c>
      <c r="I109" s="1" t="s">
        <v>52</v>
      </c>
      <c r="J109" s="1" t="s">
        <v>167</v>
      </c>
      <c r="K109" s="1">
        <v>10</v>
      </c>
      <c r="L109" s="70"/>
      <c r="M109" s="70"/>
      <c r="N109" s="70">
        <v>0</v>
      </c>
      <c r="O109" s="70"/>
      <c r="P109" s="70"/>
      <c r="Q109" s="70">
        <v>0</v>
      </c>
      <c r="R109" s="2">
        <f>SUM(L109:Q109)</f>
        <v>0</v>
      </c>
      <c r="S109" s="71">
        <v>55</v>
      </c>
      <c r="T109" s="13">
        <f>R109/S109</f>
        <v>0</v>
      </c>
      <c r="U109" s="47"/>
      <c r="V109" s="47"/>
      <c r="W109" s="47"/>
      <c r="X109" s="1" t="s">
        <v>311</v>
      </c>
    </row>
    <row r="110" spans="1:24" ht="56.25">
      <c r="A110" s="1">
        <v>92</v>
      </c>
      <c r="B110" s="11" t="s">
        <v>12</v>
      </c>
      <c r="C110" s="11" t="s">
        <v>430</v>
      </c>
      <c r="D110" s="1" t="s">
        <v>272</v>
      </c>
      <c r="E110" s="1" t="s">
        <v>273</v>
      </c>
      <c r="F110" s="1" t="s">
        <v>239</v>
      </c>
      <c r="G110" s="1" t="s">
        <v>72</v>
      </c>
      <c r="H110" s="9">
        <v>37936</v>
      </c>
      <c r="I110" s="1" t="s">
        <v>52</v>
      </c>
      <c r="J110" s="1" t="s">
        <v>181</v>
      </c>
      <c r="K110" s="11">
        <v>11</v>
      </c>
      <c r="L110" s="71">
        <v>11</v>
      </c>
      <c r="M110" s="71"/>
      <c r="N110" s="71">
        <v>7</v>
      </c>
      <c r="O110" s="71"/>
      <c r="P110" s="71">
        <v>6</v>
      </c>
      <c r="Q110" s="71">
        <v>4</v>
      </c>
      <c r="R110" s="30">
        <f>SUM(L110:Q110)</f>
        <v>28</v>
      </c>
      <c r="S110" s="71">
        <v>75</v>
      </c>
      <c r="T110" s="14">
        <f>R110/S110</f>
        <v>0.37333333333333335</v>
      </c>
      <c r="U110" s="49"/>
      <c r="V110" s="49" t="s">
        <v>447</v>
      </c>
      <c r="W110" s="47"/>
      <c r="X110" s="1" t="s">
        <v>323</v>
      </c>
    </row>
    <row r="111" spans="1:24" ht="112.5">
      <c r="A111" s="1">
        <v>93</v>
      </c>
      <c r="B111" s="11" t="s">
        <v>12</v>
      </c>
      <c r="C111" s="11" t="s">
        <v>437</v>
      </c>
      <c r="D111" s="1" t="s">
        <v>276</v>
      </c>
      <c r="E111" s="1" t="s">
        <v>97</v>
      </c>
      <c r="F111" s="1" t="s">
        <v>129</v>
      </c>
      <c r="G111" s="1" t="s">
        <v>76</v>
      </c>
      <c r="H111" s="9">
        <v>37645</v>
      </c>
      <c r="I111" s="1" t="s">
        <v>52</v>
      </c>
      <c r="J111" s="1" t="s">
        <v>214</v>
      </c>
      <c r="K111" s="11">
        <v>11</v>
      </c>
      <c r="L111" s="71">
        <v>11</v>
      </c>
      <c r="M111" s="71">
        <v>0</v>
      </c>
      <c r="N111" s="71">
        <v>9.5</v>
      </c>
      <c r="O111" s="71">
        <v>3</v>
      </c>
      <c r="P111" s="71">
        <v>1.5</v>
      </c>
      <c r="Q111" s="71">
        <v>2.5</v>
      </c>
      <c r="R111" s="30">
        <f>SUM(L111:Q111)</f>
        <v>27.5</v>
      </c>
      <c r="S111" s="71">
        <v>75</v>
      </c>
      <c r="T111" s="14">
        <f>R111/S111</f>
        <v>0.36666666666666664</v>
      </c>
      <c r="U111" s="49"/>
      <c r="V111" s="49" t="s">
        <v>447</v>
      </c>
      <c r="W111" s="47"/>
      <c r="X111" s="1" t="s">
        <v>320</v>
      </c>
    </row>
    <row r="112" spans="1:24" ht="112.5">
      <c r="A112" s="1">
        <v>94</v>
      </c>
      <c r="B112" s="11" t="s">
        <v>12</v>
      </c>
      <c r="C112" s="11" t="s">
        <v>436</v>
      </c>
      <c r="D112" s="1" t="s">
        <v>289</v>
      </c>
      <c r="E112" s="1" t="s">
        <v>100</v>
      </c>
      <c r="F112" s="1" t="s">
        <v>290</v>
      </c>
      <c r="G112" s="1" t="s">
        <v>76</v>
      </c>
      <c r="H112" s="9">
        <v>37585</v>
      </c>
      <c r="I112" s="1" t="s">
        <v>52</v>
      </c>
      <c r="J112" s="1" t="s">
        <v>214</v>
      </c>
      <c r="K112" s="11">
        <v>11</v>
      </c>
      <c r="L112" s="71">
        <v>10</v>
      </c>
      <c r="M112" s="71">
        <v>0</v>
      </c>
      <c r="N112" s="71">
        <v>7</v>
      </c>
      <c r="O112" s="71"/>
      <c r="P112" s="71">
        <v>3</v>
      </c>
      <c r="Q112" s="71">
        <v>1.5</v>
      </c>
      <c r="R112" s="30">
        <f>SUM(L112:Q112)</f>
        <v>21.5</v>
      </c>
      <c r="S112" s="71">
        <v>75</v>
      </c>
      <c r="T112" s="14">
        <f>R112/S112</f>
        <v>0.2866666666666667</v>
      </c>
      <c r="U112" s="49"/>
      <c r="V112" s="49"/>
      <c r="W112" s="47"/>
      <c r="X112" s="1" t="s">
        <v>320</v>
      </c>
    </row>
    <row r="113" spans="1:24" ht="56.25">
      <c r="A113" s="1">
        <v>95</v>
      </c>
      <c r="B113" s="11" t="s">
        <v>12</v>
      </c>
      <c r="C113" s="11" t="s">
        <v>431</v>
      </c>
      <c r="D113" s="1" t="s">
        <v>277</v>
      </c>
      <c r="E113" s="1" t="s">
        <v>278</v>
      </c>
      <c r="F113" s="1" t="s">
        <v>87</v>
      </c>
      <c r="G113" s="1" t="s">
        <v>76</v>
      </c>
      <c r="H113" s="9">
        <v>38036</v>
      </c>
      <c r="I113" s="1" t="s">
        <v>52</v>
      </c>
      <c r="J113" s="1" t="s">
        <v>181</v>
      </c>
      <c r="K113" s="11">
        <v>11</v>
      </c>
      <c r="L113" s="71">
        <v>11</v>
      </c>
      <c r="M113" s="71"/>
      <c r="N113" s="71">
        <v>2</v>
      </c>
      <c r="O113" s="71"/>
      <c r="P113" s="71">
        <v>2.5</v>
      </c>
      <c r="Q113" s="71">
        <v>3</v>
      </c>
      <c r="R113" s="30">
        <f>SUM(L113:Q113)</f>
        <v>18.5</v>
      </c>
      <c r="S113" s="71">
        <v>75</v>
      </c>
      <c r="T113" s="14">
        <f>R113/S113</f>
        <v>0.24666666666666667</v>
      </c>
      <c r="U113" s="49"/>
      <c r="V113" s="49"/>
      <c r="W113" s="47"/>
      <c r="X113" s="1" t="s">
        <v>323</v>
      </c>
    </row>
    <row r="114" spans="1:24" ht="56.25">
      <c r="A114" s="1">
        <v>96</v>
      </c>
      <c r="B114" s="11" t="s">
        <v>12</v>
      </c>
      <c r="C114" s="17" t="s">
        <v>432</v>
      </c>
      <c r="D114" s="1" t="s">
        <v>279</v>
      </c>
      <c r="E114" s="1" t="s">
        <v>280</v>
      </c>
      <c r="F114" s="1" t="s">
        <v>281</v>
      </c>
      <c r="G114" s="1" t="s">
        <v>72</v>
      </c>
      <c r="H114" s="9">
        <v>37805</v>
      </c>
      <c r="I114" s="1" t="s">
        <v>52</v>
      </c>
      <c r="J114" s="1" t="s">
        <v>181</v>
      </c>
      <c r="K114" s="11">
        <v>11</v>
      </c>
      <c r="L114" s="69">
        <v>11</v>
      </c>
      <c r="M114" s="69"/>
      <c r="N114" s="69">
        <v>3.5</v>
      </c>
      <c r="O114" s="69"/>
      <c r="P114" s="69"/>
      <c r="Q114" s="69">
        <v>4</v>
      </c>
      <c r="R114" s="34">
        <f>SUM(L114:Q114)</f>
        <v>18.5</v>
      </c>
      <c r="S114" s="71">
        <v>75</v>
      </c>
      <c r="T114" s="35">
        <f>R114/S114</f>
        <v>0.24666666666666667</v>
      </c>
      <c r="U114" s="48"/>
      <c r="V114" s="48"/>
      <c r="W114" s="47"/>
      <c r="X114" s="1" t="s">
        <v>323</v>
      </c>
    </row>
    <row r="115" spans="1:24" ht="112.5">
      <c r="A115" s="1">
        <v>97</v>
      </c>
      <c r="B115" s="11" t="s">
        <v>12</v>
      </c>
      <c r="C115" s="11" t="s">
        <v>438</v>
      </c>
      <c r="D115" s="1" t="s">
        <v>304</v>
      </c>
      <c r="E115" s="1" t="s">
        <v>139</v>
      </c>
      <c r="F115" s="1" t="s">
        <v>305</v>
      </c>
      <c r="G115" s="1" t="s">
        <v>72</v>
      </c>
      <c r="H115" s="9">
        <v>37812</v>
      </c>
      <c r="I115" s="1" t="s">
        <v>52</v>
      </c>
      <c r="J115" s="1" t="s">
        <v>214</v>
      </c>
      <c r="K115" s="11">
        <v>11</v>
      </c>
      <c r="L115" s="71">
        <v>9</v>
      </c>
      <c r="M115" s="71">
        <v>5</v>
      </c>
      <c r="N115" s="71"/>
      <c r="O115" s="71"/>
      <c r="P115" s="71">
        <v>1</v>
      </c>
      <c r="Q115" s="71">
        <v>0</v>
      </c>
      <c r="R115" s="30">
        <f>SUM(L115:Q115)</f>
        <v>15</v>
      </c>
      <c r="S115" s="71">
        <v>75</v>
      </c>
      <c r="T115" s="14">
        <f>R115/S115</f>
        <v>0.2</v>
      </c>
      <c r="U115" s="49"/>
      <c r="V115" s="49"/>
      <c r="W115" s="47"/>
      <c r="X115" s="1" t="s">
        <v>320</v>
      </c>
    </row>
    <row r="116" spans="1:24" ht="56.25">
      <c r="A116" s="1">
        <v>98</v>
      </c>
      <c r="B116" s="1" t="s">
        <v>12</v>
      </c>
      <c r="C116" s="11" t="s">
        <v>429</v>
      </c>
      <c r="D116" s="1" t="s">
        <v>284</v>
      </c>
      <c r="E116" s="1" t="s">
        <v>123</v>
      </c>
      <c r="F116" s="1" t="s">
        <v>203</v>
      </c>
      <c r="G116" s="1" t="s">
        <v>72</v>
      </c>
      <c r="H116" s="9">
        <v>37832</v>
      </c>
      <c r="I116" s="1" t="s">
        <v>52</v>
      </c>
      <c r="J116" s="1" t="s">
        <v>181</v>
      </c>
      <c r="K116" s="11">
        <v>11</v>
      </c>
      <c r="L116" s="70">
        <v>9</v>
      </c>
      <c r="M116" s="70">
        <v>0</v>
      </c>
      <c r="N116" s="70">
        <v>3</v>
      </c>
      <c r="O116" s="70"/>
      <c r="P116" s="70">
        <v>2</v>
      </c>
      <c r="Q116" s="70"/>
      <c r="R116" s="2">
        <f>SUM(L116:Q116)</f>
        <v>14</v>
      </c>
      <c r="S116" s="71">
        <v>75</v>
      </c>
      <c r="T116" s="3">
        <f>R116/S116</f>
        <v>0.18666666666666668</v>
      </c>
      <c r="U116" s="47"/>
      <c r="V116" s="47"/>
      <c r="W116" s="47"/>
      <c r="X116" s="1" t="s">
        <v>323</v>
      </c>
    </row>
    <row r="117" spans="1:24" ht="75">
      <c r="A117" s="1">
        <v>99</v>
      </c>
      <c r="B117" s="1" t="s">
        <v>12</v>
      </c>
      <c r="C117" s="11" t="s">
        <v>442</v>
      </c>
      <c r="D117" s="1" t="s">
        <v>293</v>
      </c>
      <c r="E117" s="1" t="s">
        <v>220</v>
      </c>
      <c r="F117" s="1" t="s">
        <v>183</v>
      </c>
      <c r="G117" s="1" t="s">
        <v>72</v>
      </c>
      <c r="H117" s="9">
        <v>37770</v>
      </c>
      <c r="I117" s="1" t="s">
        <v>52</v>
      </c>
      <c r="J117" s="1" t="s">
        <v>168</v>
      </c>
      <c r="K117" s="11">
        <v>11</v>
      </c>
      <c r="L117" s="70"/>
      <c r="M117" s="70"/>
      <c r="N117" s="70">
        <v>8</v>
      </c>
      <c r="O117" s="70"/>
      <c r="P117" s="70">
        <v>0.5</v>
      </c>
      <c r="Q117" s="70">
        <v>2.5</v>
      </c>
      <c r="R117" s="2">
        <f>SUM(L117:Q117)</f>
        <v>11</v>
      </c>
      <c r="S117" s="71">
        <v>75</v>
      </c>
      <c r="T117" s="3">
        <f>R117/S117</f>
        <v>0.14666666666666667</v>
      </c>
      <c r="U117" s="47"/>
      <c r="V117" s="47"/>
      <c r="W117" s="47"/>
      <c r="X117" s="1" t="s">
        <v>312</v>
      </c>
    </row>
    <row r="118" spans="1:24" ht="75">
      <c r="A118" s="1">
        <v>100</v>
      </c>
      <c r="B118" s="1" t="s">
        <v>12</v>
      </c>
      <c r="C118" s="11" t="s">
        <v>411</v>
      </c>
      <c r="D118" s="1" t="s">
        <v>274</v>
      </c>
      <c r="E118" s="1" t="s">
        <v>255</v>
      </c>
      <c r="F118" s="1" t="s">
        <v>275</v>
      </c>
      <c r="G118" s="1" t="s">
        <v>72</v>
      </c>
      <c r="H118" s="9">
        <v>37628</v>
      </c>
      <c r="I118" s="1" t="s">
        <v>52</v>
      </c>
      <c r="J118" s="1" t="s">
        <v>168</v>
      </c>
      <c r="K118" s="11">
        <v>11</v>
      </c>
      <c r="L118" s="70"/>
      <c r="M118" s="70"/>
      <c r="N118" s="70">
        <v>5</v>
      </c>
      <c r="O118" s="70"/>
      <c r="P118" s="70">
        <v>1.5</v>
      </c>
      <c r="Q118" s="70">
        <v>2.5</v>
      </c>
      <c r="R118" s="2">
        <f>SUM(L118:Q118)</f>
        <v>9</v>
      </c>
      <c r="S118" s="71">
        <v>75</v>
      </c>
      <c r="T118" s="3">
        <f>R118/S118</f>
        <v>0.12</v>
      </c>
      <c r="U118" s="47"/>
      <c r="V118" s="47"/>
      <c r="W118" s="47"/>
      <c r="X118" s="1" t="s">
        <v>312</v>
      </c>
    </row>
    <row r="119" spans="1:24" ht="56.25">
      <c r="A119" s="1">
        <v>101</v>
      </c>
      <c r="B119" s="1" t="s">
        <v>12</v>
      </c>
      <c r="C119" s="11" t="s">
        <v>428</v>
      </c>
      <c r="D119" s="1" t="s">
        <v>285</v>
      </c>
      <c r="E119" s="1" t="s">
        <v>131</v>
      </c>
      <c r="F119" s="1" t="s">
        <v>183</v>
      </c>
      <c r="G119" s="1" t="s">
        <v>72</v>
      </c>
      <c r="H119" s="9">
        <v>37975</v>
      </c>
      <c r="I119" s="1" t="s">
        <v>52</v>
      </c>
      <c r="J119" s="1" t="s">
        <v>181</v>
      </c>
      <c r="K119" s="11">
        <v>11</v>
      </c>
      <c r="L119" s="70">
        <v>4.5</v>
      </c>
      <c r="M119" s="70">
        <v>0</v>
      </c>
      <c r="N119" s="70">
        <v>3.5</v>
      </c>
      <c r="O119" s="70"/>
      <c r="P119" s="70">
        <v>1</v>
      </c>
      <c r="Q119" s="70">
        <v>0</v>
      </c>
      <c r="R119" s="2">
        <f>SUM(L119:Q119)</f>
        <v>9</v>
      </c>
      <c r="S119" s="71">
        <v>75</v>
      </c>
      <c r="T119" s="3">
        <f>R119/S119</f>
        <v>0.12</v>
      </c>
      <c r="U119" s="47"/>
      <c r="V119" s="47"/>
      <c r="W119" s="47"/>
      <c r="X119" s="1" t="s">
        <v>323</v>
      </c>
    </row>
    <row r="120" spans="1:24" ht="112.5">
      <c r="A120" s="1">
        <v>102</v>
      </c>
      <c r="B120" s="1" t="s">
        <v>12</v>
      </c>
      <c r="C120" s="11" t="s">
        <v>440</v>
      </c>
      <c r="D120" s="1" t="s">
        <v>282</v>
      </c>
      <c r="E120" s="1" t="s">
        <v>283</v>
      </c>
      <c r="F120" s="1" t="s">
        <v>78</v>
      </c>
      <c r="G120" s="1" t="s">
        <v>72</v>
      </c>
      <c r="H120" s="9">
        <v>37892</v>
      </c>
      <c r="I120" s="1" t="s">
        <v>52</v>
      </c>
      <c r="J120" s="1" t="s">
        <v>214</v>
      </c>
      <c r="K120" s="11">
        <v>11</v>
      </c>
      <c r="L120" s="70">
        <v>6</v>
      </c>
      <c r="M120" s="70">
        <v>1</v>
      </c>
      <c r="N120" s="70">
        <v>1</v>
      </c>
      <c r="O120" s="70"/>
      <c r="P120" s="70"/>
      <c r="Q120" s="70">
        <v>0</v>
      </c>
      <c r="R120" s="2">
        <f>SUM(L120:Q120)</f>
        <v>8</v>
      </c>
      <c r="S120" s="71">
        <v>75</v>
      </c>
      <c r="T120" s="3">
        <f>R120/S120</f>
        <v>0.10666666666666667</v>
      </c>
      <c r="U120" s="47"/>
      <c r="V120" s="47"/>
      <c r="W120" s="47"/>
      <c r="X120" s="1" t="s">
        <v>320</v>
      </c>
    </row>
    <row r="121" spans="1:24" ht="75">
      <c r="A121" s="1">
        <v>103</v>
      </c>
      <c r="B121" s="1" t="s">
        <v>12</v>
      </c>
      <c r="C121" s="11" t="s">
        <v>412</v>
      </c>
      <c r="D121" s="10" t="s">
        <v>294</v>
      </c>
      <c r="E121" s="10" t="s">
        <v>255</v>
      </c>
      <c r="F121" s="10" t="s">
        <v>140</v>
      </c>
      <c r="G121" s="10" t="s">
        <v>72</v>
      </c>
      <c r="H121" s="68">
        <v>37801</v>
      </c>
      <c r="I121" s="1" t="s">
        <v>52</v>
      </c>
      <c r="J121" s="10" t="s">
        <v>168</v>
      </c>
      <c r="K121" s="11">
        <v>11</v>
      </c>
      <c r="L121" s="70"/>
      <c r="M121" s="70"/>
      <c r="N121" s="70">
        <v>3</v>
      </c>
      <c r="O121" s="70"/>
      <c r="P121" s="70">
        <v>1.5</v>
      </c>
      <c r="Q121" s="70">
        <v>2</v>
      </c>
      <c r="R121" s="2">
        <f>SUM(L121:Q121)</f>
        <v>6.5</v>
      </c>
      <c r="S121" s="71">
        <v>75</v>
      </c>
      <c r="T121" s="3">
        <f>R121/S121</f>
        <v>0.08666666666666667</v>
      </c>
      <c r="U121" s="47"/>
      <c r="V121" s="47"/>
      <c r="W121" s="47"/>
      <c r="X121" s="10" t="s">
        <v>312</v>
      </c>
    </row>
    <row r="122" spans="1:24" ht="75">
      <c r="A122" s="1">
        <v>104</v>
      </c>
      <c r="B122" s="1" t="s">
        <v>12</v>
      </c>
      <c r="C122" s="11" t="s">
        <v>434</v>
      </c>
      <c r="D122" s="1" t="s">
        <v>286</v>
      </c>
      <c r="E122" s="1" t="s">
        <v>238</v>
      </c>
      <c r="F122" s="1" t="s">
        <v>140</v>
      </c>
      <c r="G122" s="1" t="s">
        <v>72</v>
      </c>
      <c r="H122" s="9">
        <v>37838</v>
      </c>
      <c r="I122" s="1" t="s">
        <v>52</v>
      </c>
      <c r="J122" s="1" t="s">
        <v>163</v>
      </c>
      <c r="K122" s="11">
        <v>11</v>
      </c>
      <c r="L122" s="70"/>
      <c r="M122" s="70"/>
      <c r="N122" s="70">
        <v>2</v>
      </c>
      <c r="O122" s="70"/>
      <c r="P122" s="70">
        <v>1</v>
      </c>
      <c r="Q122" s="70">
        <v>1</v>
      </c>
      <c r="R122" s="2">
        <f>SUM(L122:Q122)</f>
        <v>4</v>
      </c>
      <c r="S122" s="71">
        <v>75</v>
      </c>
      <c r="T122" s="3">
        <f>R122/S122</f>
        <v>0.05333333333333334</v>
      </c>
      <c r="U122" s="47"/>
      <c r="V122" s="47"/>
      <c r="W122" s="47"/>
      <c r="X122" s="1" t="s">
        <v>307</v>
      </c>
    </row>
    <row r="123" spans="1:24" ht="112.5">
      <c r="A123" s="1">
        <v>105</v>
      </c>
      <c r="B123" s="1" t="s">
        <v>12</v>
      </c>
      <c r="C123" s="11" t="s">
        <v>439</v>
      </c>
      <c r="D123" s="1" t="s">
        <v>287</v>
      </c>
      <c r="E123" s="1" t="s">
        <v>288</v>
      </c>
      <c r="F123" s="1" t="s">
        <v>71</v>
      </c>
      <c r="G123" s="1" t="s">
        <v>72</v>
      </c>
      <c r="H123" s="9">
        <v>37788</v>
      </c>
      <c r="I123" s="1" t="s">
        <v>52</v>
      </c>
      <c r="J123" s="1" t="s">
        <v>214</v>
      </c>
      <c r="K123" s="11">
        <v>11</v>
      </c>
      <c r="L123" s="70">
        <v>1</v>
      </c>
      <c r="M123" s="70">
        <v>1</v>
      </c>
      <c r="N123" s="70">
        <v>1</v>
      </c>
      <c r="O123" s="70"/>
      <c r="P123" s="70">
        <v>1</v>
      </c>
      <c r="Q123" s="70">
        <v>0</v>
      </c>
      <c r="R123" s="2">
        <f>SUM(L123:Q123)</f>
        <v>4</v>
      </c>
      <c r="S123" s="71">
        <v>75</v>
      </c>
      <c r="T123" s="3">
        <f>R123/S123</f>
        <v>0.05333333333333334</v>
      </c>
      <c r="U123" s="47"/>
      <c r="V123" s="47"/>
      <c r="W123" s="47"/>
      <c r="X123" s="1" t="s">
        <v>320</v>
      </c>
    </row>
    <row r="124" spans="1:24" ht="75">
      <c r="A124" s="1">
        <v>106</v>
      </c>
      <c r="B124" s="1" t="s">
        <v>12</v>
      </c>
      <c r="C124" s="11" t="s">
        <v>433</v>
      </c>
      <c r="D124" s="1" t="s">
        <v>302</v>
      </c>
      <c r="E124" s="1" t="s">
        <v>123</v>
      </c>
      <c r="F124" s="1" t="s">
        <v>78</v>
      </c>
      <c r="G124" s="1" t="s">
        <v>72</v>
      </c>
      <c r="H124" s="9">
        <v>37879</v>
      </c>
      <c r="I124" s="1" t="s">
        <v>52</v>
      </c>
      <c r="J124" s="1" t="s">
        <v>163</v>
      </c>
      <c r="K124" s="11">
        <v>11</v>
      </c>
      <c r="L124" s="70"/>
      <c r="M124" s="70"/>
      <c r="N124" s="70">
        <v>2</v>
      </c>
      <c r="O124" s="70"/>
      <c r="P124" s="70">
        <v>1.5</v>
      </c>
      <c r="Q124" s="70">
        <v>0</v>
      </c>
      <c r="R124" s="2">
        <f>SUM(L124:Q124)</f>
        <v>3.5</v>
      </c>
      <c r="S124" s="71">
        <v>75</v>
      </c>
      <c r="T124" s="3">
        <f>R124/S124</f>
        <v>0.04666666666666667</v>
      </c>
      <c r="U124" s="47"/>
      <c r="V124" s="47"/>
      <c r="W124" s="47"/>
      <c r="X124" s="1" t="s">
        <v>307</v>
      </c>
    </row>
    <row r="125" spans="1:24" ht="75">
      <c r="A125" s="1">
        <v>107</v>
      </c>
      <c r="B125" s="11" t="s">
        <v>12</v>
      </c>
      <c r="C125" s="11" t="s">
        <v>424</v>
      </c>
      <c r="D125" s="1" t="s">
        <v>228</v>
      </c>
      <c r="E125" s="1" t="s">
        <v>303</v>
      </c>
      <c r="F125" s="1" t="s">
        <v>78</v>
      </c>
      <c r="G125" s="1" t="s">
        <v>72</v>
      </c>
      <c r="H125" s="9">
        <v>37824</v>
      </c>
      <c r="I125" s="1" t="s">
        <v>52</v>
      </c>
      <c r="J125" s="1" t="s">
        <v>165</v>
      </c>
      <c r="K125" s="11">
        <v>11</v>
      </c>
      <c r="L125" s="69"/>
      <c r="M125" s="69">
        <v>1</v>
      </c>
      <c r="N125" s="69">
        <v>0.5</v>
      </c>
      <c r="O125" s="69"/>
      <c r="P125" s="69">
        <v>1</v>
      </c>
      <c r="Q125" s="69">
        <v>0.5</v>
      </c>
      <c r="R125" s="34">
        <f>SUM(L125:Q125)</f>
        <v>3</v>
      </c>
      <c r="S125" s="71">
        <v>75</v>
      </c>
      <c r="T125" s="36">
        <f>R125/S125</f>
        <v>0.04</v>
      </c>
      <c r="U125" s="48"/>
      <c r="V125" s="48"/>
      <c r="W125" s="47"/>
      <c r="X125" s="1" t="s">
        <v>309</v>
      </c>
    </row>
    <row r="126" spans="1:24" ht="75">
      <c r="A126" s="1">
        <v>108</v>
      </c>
      <c r="B126" s="1" t="s">
        <v>12</v>
      </c>
      <c r="C126" s="11" t="s">
        <v>435</v>
      </c>
      <c r="D126" s="1" t="s">
        <v>295</v>
      </c>
      <c r="E126" s="1" t="s">
        <v>255</v>
      </c>
      <c r="F126" s="1" t="s">
        <v>180</v>
      </c>
      <c r="G126" s="1" t="s">
        <v>72</v>
      </c>
      <c r="H126" s="9">
        <v>37926</v>
      </c>
      <c r="I126" s="1" t="s">
        <v>52</v>
      </c>
      <c r="J126" s="1" t="s">
        <v>163</v>
      </c>
      <c r="K126" s="11">
        <v>11</v>
      </c>
      <c r="L126" s="70"/>
      <c r="M126" s="70"/>
      <c r="N126" s="70">
        <v>1</v>
      </c>
      <c r="O126" s="70"/>
      <c r="P126" s="70">
        <v>1</v>
      </c>
      <c r="Q126" s="70">
        <v>1</v>
      </c>
      <c r="R126" s="2">
        <f>SUM(L126:Q126)</f>
        <v>3</v>
      </c>
      <c r="S126" s="71">
        <v>75</v>
      </c>
      <c r="T126" s="3">
        <f>R126/S126</f>
        <v>0.04</v>
      </c>
      <c r="U126" s="47"/>
      <c r="V126" s="47"/>
      <c r="W126" s="47"/>
      <c r="X126" s="1" t="s">
        <v>307</v>
      </c>
    </row>
    <row r="127" spans="1:24" ht="112.5">
      <c r="A127" s="1">
        <v>109</v>
      </c>
      <c r="B127" s="1" t="s">
        <v>12</v>
      </c>
      <c r="C127" s="11" t="s">
        <v>441</v>
      </c>
      <c r="D127" s="1" t="s">
        <v>291</v>
      </c>
      <c r="E127" s="1" t="s">
        <v>100</v>
      </c>
      <c r="F127" s="1" t="s">
        <v>292</v>
      </c>
      <c r="G127" s="1" t="s">
        <v>76</v>
      </c>
      <c r="H127" s="9">
        <v>37579</v>
      </c>
      <c r="I127" s="1" t="s">
        <v>52</v>
      </c>
      <c r="J127" s="1" t="s">
        <v>214</v>
      </c>
      <c r="K127" s="11">
        <v>11</v>
      </c>
      <c r="L127" s="70">
        <v>0</v>
      </c>
      <c r="M127" s="70"/>
      <c r="N127" s="70">
        <v>0</v>
      </c>
      <c r="O127" s="70"/>
      <c r="P127" s="70">
        <v>0.5</v>
      </c>
      <c r="Q127" s="70">
        <v>0</v>
      </c>
      <c r="R127" s="2">
        <f>SUM(L127:Q127)</f>
        <v>0.5</v>
      </c>
      <c r="S127" s="71">
        <v>75</v>
      </c>
      <c r="T127" s="3">
        <f>R127/S127</f>
        <v>0.006666666666666667</v>
      </c>
      <c r="U127" s="47"/>
      <c r="V127" s="47"/>
      <c r="W127" s="47"/>
      <c r="X127" s="1" t="s">
        <v>320</v>
      </c>
    </row>
    <row r="128" spans="1:24" ht="75">
      <c r="A128" s="1">
        <v>110</v>
      </c>
      <c r="B128" s="11" t="s">
        <v>12</v>
      </c>
      <c r="C128" s="11" t="s">
        <v>426</v>
      </c>
      <c r="D128" s="1" t="s">
        <v>298</v>
      </c>
      <c r="E128" s="1" t="s">
        <v>246</v>
      </c>
      <c r="F128" s="1" t="s">
        <v>299</v>
      </c>
      <c r="G128" s="1" t="s">
        <v>76</v>
      </c>
      <c r="H128" s="9">
        <v>37672</v>
      </c>
      <c r="I128" s="1" t="s">
        <v>52</v>
      </c>
      <c r="J128" s="1" t="s">
        <v>167</v>
      </c>
      <c r="K128" s="11">
        <v>11</v>
      </c>
      <c r="L128" s="69"/>
      <c r="M128" s="69"/>
      <c r="N128" s="69"/>
      <c r="O128" s="69"/>
      <c r="P128" s="69"/>
      <c r="Q128" s="69"/>
      <c r="R128" s="34">
        <f>SUM(L128:Q128)</f>
        <v>0</v>
      </c>
      <c r="S128" s="71">
        <v>75</v>
      </c>
      <c r="T128" s="36">
        <f>R128/S128</f>
        <v>0</v>
      </c>
      <c r="U128" s="48"/>
      <c r="V128" s="48"/>
      <c r="W128" s="47"/>
      <c r="X128" s="1" t="s">
        <v>311</v>
      </c>
    </row>
    <row r="129" spans="1:24" ht="75">
      <c r="A129" s="1">
        <v>111</v>
      </c>
      <c r="B129" s="11" t="s">
        <v>12</v>
      </c>
      <c r="C129" s="11" t="s">
        <v>427</v>
      </c>
      <c r="D129" s="1" t="s">
        <v>296</v>
      </c>
      <c r="E129" s="1" t="s">
        <v>297</v>
      </c>
      <c r="F129" s="1" t="s">
        <v>81</v>
      </c>
      <c r="G129" s="1" t="s">
        <v>76</v>
      </c>
      <c r="H129" s="9">
        <v>38024</v>
      </c>
      <c r="I129" s="1" t="s">
        <v>52</v>
      </c>
      <c r="J129" s="1" t="s">
        <v>167</v>
      </c>
      <c r="K129" s="11">
        <v>11</v>
      </c>
      <c r="L129" s="71"/>
      <c r="M129" s="71"/>
      <c r="N129" s="71"/>
      <c r="O129" s="71"/>
      <c r="P129" s="71"/>
      <c r="Q129" s="71"/>
      <c r="R129" s="30">
        <f>SUM(L129:Q129)</f>
        <v>0</v>
      </c>
      <c r="S129" s="71">
        <v>75</v>
      </c>
      <c r="T129" s="14">
        <f>R129/S129</f>
        <v>0</v>
      </c>
      <c r="U129" s="49"/>
      <c r="V129" s="49"/>
      <c r="W129" s="47"/>
      <c r="X129" s="1" t="s">
        <v>311</v>
      </c>
    </row>
    <row r="130" spans="1:24" ht="75">
      <c r="A130" s="1">
        <v>112</v>
      </c>
      <c r="B130" s="1" t="s">
        <v>12</v>
      </c>
      <c r="C130" s="11" t="s">
        <v>425</v>
      </c>
      <c r="D130" s="1" t="s">
        <v>300</v>
      </c>
      <c r="E130" s="1" t="s">
        <v>301</v>
      </c>
      <c r="F130" s="1" t="s">
        <v>81</v>
      </c>
      <c r="G130" s="1" t="s">
        <v>76</v>
      </c>
      <c r="H130" s="9">
        <v>38008</v>
      </c>
      <c r="I130" s="1" t="s">
        <v>52</v>
      </c>
      <c r="J130" s="1" t="s">
        <v>167</v>
      </c>
      <c r="K130" s="11">
        <v>11</v>
      </c>
      <c r="L130" s="70"/>
      <c r="M130" s="70"/>
      <c r="N130" s="70"/>
      <c r="O130" s="70"/>
      <c r="P130" s="70"/>
      <c r="Q130" s="70">
        <v>0</v>
      </c>
      <c r="R130" s="2">
        <f>SUM(L130:Q130)</f>
        <v>0</v>
      </c>
      <c r="S130" s="71">
        <v>75</v>
      </c>
      <c r="T130" s="3">
        <f>R130/S130</f>
        <v>0</v>
      </c>
      <c r="U130" s="47"/>
      <c r="V130" s="47"/>
      <c r="W130" s="47"/>
      <c r="X130" s="1" t="s">
        <v>311</v>
      </c>
    </row>
    <row r="131" spans="1:24" ht="18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22.5">
      <c r="A132" s="86" t="s">
        <v>41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</row>
    <row r="133" spans="1:24" ht="23.25">
      <c r="A133" s="84" t="s">
        <v>329</v>
      </c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</row>
    <row r="134" spans="1:24" ht="23.25">
      <c r="A134" s="87" t="s">
        <v>50</v>
      </c>
      <c r="B134" s="85"/>
      <c r="C134" s="85"/>
      <c r="D134" s="85"/>
      <c r="E134" s="85"/>
      <c r="F134" s="85"/>
      <c r="G134" s="85"/>
      <c r="H134" s="85"/>
      <c r="I134" s="85"/>
      <c r="J134" s="85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ht="23.25">
      <c r="A135" s="84" t="s">
        <v>448</v>
      </c>
      <c r="B135" s="85"/>
      <c r="C135" s="85"/>
      <c r="D135" s="85"/>
      <c r="E135" s="85"/>
      <c r="F135" s="85"/>
      <c r="G135" s="85"/>
      <c r="H135" s="85"/>
      <c r="I135" s="85"/>
      <c r="J135" s="85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ht="23.25">
      <c r="A136" s="84" t="s">
        <v>449</v>
      </c>
      <c r="B136" s="85"/>
      <c r="C136" s="85"/>
      <c r="D136" s="85"/>
      <c r="E136" s="85"/>
      <c r="F136" s="85"/>
      <c r="G136" s="85"/>
      <c r="H136" s="85"/>
      <c r="I136" s="85"/>
      <c r="J136" s="85"/>
      <c r="K136" s="78" t="s">
        <v>462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ht="23.25">
      <c r="A137" s="84" t="s">
        <v>450</v>
      </c>
      <c r="B137" s="85"/>
      <c r="C137" s="85"/>
      <c r="D137" s="85"/>
      <c r="E137" s="85"/>
      <c r="F137" s="85"/>
      <c r="G137" s="85"/>
      <c r="H137" s="85"/>
      <c r="I137" s="85"/>
      <c r="J137" s="85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ht="23.25">
      <c r="A138" s="84" t="s">
        <v>451</v>
      </c>
      <c r="B138" s="85"/>
      <c r="C138" s="85"/>
      <c r="D138" s="85"/>
      <c r="E138" s="85"/>
      <c r="F138" s="85"/>
      <c r="G138" s="85"/>
      <c r="H138" s="85"/>
      <c r="I138" s="85"/>
      <c r="J138" s="85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 ht="23.25">
      <c r="A139" s="84" t="s">
        <v>452</v>
      </c>
      <c r="B139" s="85"/>
      <c r="C139" s="85"/>
      <c r="D139" s="85"/>
      <c r="E139" s="85"/>
      <c r="F139" s="85"/>
      <c r="G139" s="85"/>
      <c r="H139" s="85"/>
      <c r="I139" s="85"/>
      <c r="J139" s="85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 ht="23.25">
      <c r="A140" s="84" t="s">
        <v>453</v>
      </c>
      <c r="B140" s="85"/>
      <c r="C140" s="85"/>
      <c r="D140" s="85"/>
      <c r="E140" s="85"/>
      <c r="F140" s="85"/>
      <c r="G140" s="85"/>
      <c r="H140" s="85"/>
      <c r="I140" s="85"/>
      <c r="J140" s="85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1:24" ht="23.25">
      <c r="A141" s="84" t="s">
        <v>454</v>
      </c>
      <c r="B141" s="85"/>
      <c r="C141" s="85"/>
      <c r="D141" s="85"/>
      <c r="E141" s="85"/>
      <c r="F141" s="85"/>
      <c r="G141" s="85"/>
      <c r="H141" s="85"/>
      <c r="I141" s="85"/>
      <c r="J141" s="85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 ht="23.25">
      <c r="A142" s="78" t="s">
        <v>456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ht="23.25">
      <c r="A143" s="78" t="s">
        <v>455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ht="23.25">
      <c r="A144" s="78" t="s">
        <v>457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:24" ht="23.25">
      <c r="A145" s="78" t="s">
        <v>458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1:24" ht="23.25">
      <c r="A146" s="78" t="s">
        <v>459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1:24" ht="23.25">
      <c r="A147" s="84" t="s">
        <v>460</v>
      </c>
      <c r="B147" s="85"/>
      <c r="C147" s="85"/>
      <c r="D147" s="85"/>
      <c r="E147" s="85"/>
      <c r="F147" s="85"/>
      <c r="G147" s="85"/>
      <c r="H147" s="85"/>
      <c r="I147" s="85"/>
      <c r="J147" s="85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1:24" ht="23.25">
      <c r="A148" s="78" t="s">
        <v>461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1:24" ht="23.25">
      <c r="A149" s="78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1" spans="2:5" ht="15.75">
      <c r="B151" s="20" t="s">
        <v>17</v>
      </c>
      <c r="C151" s="20" t="s">
        <v>18</v>
      </c>
      <c r="D151" s="20" t="s">
        <v>19</v>
      </c>
      <c r="E151" s="20" t="s">
        <v>20</v>
      </c>
    </row>
    <row r="152" spans="2:5" ht="22.5">
      <c r="B152" s="67">
        <v>7</v>
      </c>
      <c r="C152" s="74"/>
      <c r="D152" s="74"/>
      <c r="E152" s="74"/>
    </row>
    <row r="153" spans="2:5" ht="23.25">
      <c r="B153" s="19">
        <v>8</v>
      </c>
      <c r="C153" s="19">
        <v>34</v>
      </c>
      <c r="D153" s="19">
        <v>1</v>
      </c>
      <c r="E153" s="19">
        <v>10</v>
      </c>
    </row>
    <row r="154" spans="2:5" ht="23.25">
      <c r="B154" s="19">
        <v>9</v>
      </c>
      <c r="C154" s="19">
        <v>31</v>
      </c>
      <c r="D154" s="19">
        <v>0</v>
      </c>
      <c r="E154" s="19">
        <v>4</v>
      </c>
    </row>
    <row r="155" spans="2:5" ht="23.25">
      <c r="B155" s="19">
        <v>10</v>
      </c>
      <c r="C155" s="19">
        <v>26</v>
      </c>
      <c r="D155" s="19">
        <v>0</v>
      </c>
      <c r="E155" s="19">
        <v>1</v>
      </c>
    </row>
    <row r="156" spans="2:5" ht="23.25">
      <c r="B156" s="19">
        <v>11</v>
      </c>
      <c r="C156" s="19">
        <v>21</v>
      </c>
      <c r="D156" s="19">
        <v>0</v>
      </c>
      <c r="E156" s="19">
        <v>2</v>
      </c>
    </row>
    <row r="157" spans="2:5" ht="22.5">
      <c r="B157" s="23" t="s">
        <v>21</v>
      </c>
      <c r="C157" s="23">
        <f>SUM(C152:C156)</f>
        <v>112</v>
      </c>
      <c r="D157" s="23">
        <f>SUM(D152:D156)</f>
        <v>1</v>
      </c>
      <c r="E157" s="23">
        <f>SUM(E152:E156)</f>
        <v>17</v>
      </c>
    </row>
    <row r="158" spans="2:6" ht="23.25">
      <c r="B158" s="18"/>
      <c r="C158" s="18"/>
      <c r="D158" s="21">
        <f>D157/C157</f>
        <v>0.008928571428571428</v>
      </c>
      <c r="E158" s="21">
        <f>E157/C157</f>
        <v>0.15178571428571427</v>
      </c>
      <c r="F158" s="22">
        <f>SUM(D158:E158)</f>
        <v>0.1607142857142857</v>
      </c>
    </row>
    <row r="160" spans="2:17" ht="78.75">
      <c r="B160" s="24" t="s">
        <v>22</v>
      </c>
      <c r="C160" s="66" t="s">
        <v>16</v>
      </c>
      <c r="D160" s="24" t="s">
        <v>23</v>
      </c>
      <c r="E160" s="24" t="s">
        <v>24</v>
      </c>
      <c r="F160" s="24" t="s">
        <v>25</v>
      </c>
      <c r="G160" s="24" t="s">
        <v>26</v>
      </c>
      <c r="H160" s="26" t="s">
        <v>51</v>
      </c>
      <c r="I160" s="26" t="s">
        <v>28</v>
      </c>
      <c r="J160" s="24" t="s">
        <v>29</v>
      </c>
      <c r="K160" s="26" t="s">
        <v>39</v>
      </c>
      <c r="L160" s="26" t="s">
        <v>40</v>
      </c>
      <c r="M160" s="29" t="s">
        <v>30</v>
      </c>
      <c r="N160" s="50"/>
      <c r="O160" s="50"/>
      <c r="P160" s="50"/>
      <c r="Q160" s="32"/>
    </row>
    <row r="161" spans="2:17" ht="21">
      <c r="B161" s="25" t="s">
        <v>27</v>
      </c>
      <c r="C161" s="75"/>
      <c r="D161" s="1">
        <v>5</v>
      </c>
      <c r="E161" s="1">
        <v>2</v>
      </c>
      <c r="F161" s="1">
        <v>5</v>
      </c>
      <c r="G161" s="1">
        <v>3</v>
      </c>
      <c r="H161" s="1">
        <v>0</v>
      </c>
      <c r="I161" s="1">
        <v>6</v>
      </c>
      <c r="J161" s="2">
        <f aca="true" t="shared" si="0" ref="J161:J171">C161+D161+E161+F161+G161</f>
        <v>15</v>
      </c>
      <c r="K161" s="2">
        <f aca="true" t="shared" si="1" ref="K161:K171">H161+I161</f>
        <v>6</v>
      </c>
      <c r="L161" s="31">
        <f aca="true" t="shared" si="2" ref="L161:L173">K161/J161</f>
        <v>0.4</v>
      </c>
      <c r="M161" s="98">
        <v>1</v>
      </c>
      <c r="N161" s="51"/>
      <c r="O161" s="52"/>
      <c r="P161" s="52"/>
      <c r="Q161" s="33"/>
    </row>
    <row r="162" spans="2:17" ht="21">
      <c r="B162" s="25" t="s">
        <v>31</v>
      </c>
      <c r="C162" s="75"/>
      <c r="D162" s="1">
        <v>1</v>
      </c>
      <c r="E162" s="1">
        <v>1</v>
      </c>
      <c r="F162" s="1"/>
      <c r="G162" s="1">
        <v>1</v>
      </c>
      <c r="H162" s="1">
        <v>0</v>
      </c>
      <c r="I162" s="1">
        <v>1</v>
      </c>
      <c r="J162" s="2">
        <f t="shared" si="0"/>
        <v>3</v>
      </c>
      <c r="K162" s="2">
        <f t="shared" si="1"/>
        <v>1</v>
      </c>
      <c r="L162" s="31">
        <f t="shared" si="2"/>
        <v>0.3333333333333333</v>
      </c>
      <c r="M162" s="98">
        <v>2</v>
      </c>
      <c r="N162" s="51"/>
      <c r="O162" s="52"/>
      <c r="P162" s="52"/>
      <c r="Q162" s="33"/>
    </row>
    <row r="163" spans="2:17" ht="21">
      <c r="B163" s="25" t="s">
        <v>59</v>
      </c>
      <c r="C163" s="75"/>
      <c r="D163" s="1">
        <v>7</v>
      </c>
      <c r="E163" s="1">
        <v>1</v>
      </c>
      <c r="F163" s="1">
        <v>4</v>
      </c>
      <c r="G163" s="1"/>
      <c r="H163" s="1">
        <v>1</v>
      </c>
      <c r="I163" s="1">
        <v>2</v>
      </c>
      <c r="J163" s="2">
        <f>C163+D163+E163+F163+G163</f>
        <v>12</v>
      </c>
      <c r="K163" s="2">
        <f>H163+I163</f>
        <v>3</v>
      </c>
      <c r="L163" s="31">
        <f>K163/J163</f>
        <v>0.25</v>
      </c>
      <c r="M163" s="98">
        <v>3</v>
      </c>
      <c r="N163" s="51"/>
      <c r="O163" s="52"/>
      <c r="P163" s="52"/>
      <c r="Q163" s="33"/>
    </row>
    <row r="164" spans="2:17" ht="21">
      <c r="B164" s="25" t="s">
        <v>32</v>
      </c>
      <c r="C164" s="75"/>
      <c r="D164" s="1">
        <v>2</v>
      </c>
      <c r="E164" s="1"/>
      <c r="F164" s="1">
        <v>1</v>
      </c>
      <c r="G164" s="1"/>
      <c r="H164" s="1">
        <v>0</v>
      </c>
      <c r="I164" s="1">
        <v>0</v>
      </c>
      <c r="J164" s="2">
        <f t="shared" si="0"/>
        <v>3</v>
      </c>
      <c r="K164" s="2">
        <f t="shared" si="1"/>
        <v>0</v>
      </c>
      <c r="L164" s="31">
        <f t="shared" si="2"/>
        <v>0</v>
      </c>
      <c r="M164" s="97"/>
      <c r="N164" s="51"/>
      <c r="O164" s="52"/>
      <c r="P164" s="52"/>
      <c r="Q164" s="33"/>
    </row>
    <row r="165" spans="2:17" ht="21">
      <c r="B165" s="25" t="s">
        <v>33</v>
      </c>
      <c r="C165" s="75"/>
      <c r="D165" s="1">
        <v>9</v>
      </c>
      <c r="E165" s="1">
        <v>3</v>
      </c>
      <c r="F165" s="1">
        <v>3</v>
      </c>
      <c r="G165" s="1">
        <v>3</v>
      </c>
      <c r="H165" s="1">
        <v>0</v>
      </c>
      <c r="I165" s="1">
        <v>0</v>
      </c>
      <c r="J165" s="2">
        <f t="shared" si="0"/>
        <v>18</v>
      </c>
      <c r="K165" s="2">
        <f t="shared" si="1"/>
        <v>0</v>
      </c>
      <c r="L165" s="31">
        <f t="shared" si="2"/>
        <v>0</v>
      </c>
      <c r="M165" s="97"/>
      <c r="N165" s="51"/>
      <c r="O165" s="52"/>
      <c r="P165" s="52"/>
      <c r="Q165" s="33"/>
    </row>
    <row r="166" spans="2:17" ht="21">
      <c r="B166" s="25" t="s">
        <v>34</v>
      </c>
      <c r="C166" s="75"/>
      <c r="D166" s="1"/>
      <c r="E166" s="1">
        <v>3</v>
      </c>
      <c r="F166" s="1">
        <v>5</v>
      </c>
      <c r="G166" s="1"/>
      <c r="H166" s="1">
        <v>0</v>
      </c>
      <c r="I166" s="1">
        <v>1</v>
      </c>
      <c r="J166" s="2">
        <f t="shared" si="0"/>
        <v>8</v>
      </c>
      <c r="K166" s="2">
        <f t="shared" si="1"/>
        <v>1</v>
      </c>
      <c r="L166" s="31">
        <f t="shared" si="2"/>
        <v>0.125</v>
      </c>
      <c r="M166" s="95">
        <v>7</v>
      </c>
      <c r="N166" s="51"/>
      <c r="O166" s="52"/>
      <c r="P166" s="52"/>
      <c r="Q166" s="33"/>
    </row>
    <row r="167" spans="2:17" ht="21">
      <c r="B167" s="25" t="s">
        <v>35</v>
      </c>
      <c r="C167" s="75"/>
      <c r="D167" s="1">
        <v>3</v>
      </c>
      <c r="E167" s="1">
        <v>2</v>
      </c>
      <c r="F167" s="1">
        <v>1</v>
      </c>
      <c r="G167" s="1"/>
      <c r="H167" s="1">
        <v>0</v>
      </c>
      <c r="I167" s="1">
        <v>1</v>
      </c>
      <c r="J167" s="2">
        <f t="shared" si="0"/>
        <v>6</v>
      </c>
      <c r="K167" s="2">
        <f t="shared" si="1"/>
        <v>1</v>
      </c>
      <c r="L167" s="31">
        <f t="shared" si="2"/>
        <v>0.16666666666666666</v>
      </c>
      <c r="M167" s="95">
        <v>5</v>
      </c>
      <c r="N167" s="51"/>
      <c r="O167" s="52"/>
      <c r="P167" s="52"/>
      <c r="Q167" s="33"/>
    </row>
    <row r="168" spans="2:17" ht="21">
      <c r="B168" s="25" t="s">
        <v>36</v>
      </c>
      <c r="C168" s="75"/>
      <c r="D168" s="1"/>
      <c r="E168" s="1">
        <v>6</v>
      </c>
      <c r="F168" s="1">
        <v>1</v>
      </c>
      <c r="G168" s="1">
        <v>6</v>
      </c>
      <c r="H168" s="1">
        <v>0</v>
      </c>
      <c r="I168" s="1">
        <v>2</v>
      </c>
      <c r="J168" s="2">
        <f t="shared" si="0"/>
        <v>13</v>
      </c>
      <c r="K168" s="2">
        <f t="shared" si="1"/>
        <v>2</v>
      </c>
      <c r="L168" s="31">
        <f t="shared" si="2"/>
        <v>0.15384615384615385</v>
      </c>
      <c r="M168" s="95">
        <v>6</v>
      </c>
      <c r="N168" s="51"/>
      <c r="O168" s="52"/>
      <c r="P168" s="52"/>
      <c r="Q168" s="33"/>
    </row>
    <row r="169" spans="2:17" ht="21">
      <c r="B169" s="25" t="s">
        <v>37</v>
      </c>
      <c r="C169" s="75"/>
      <c r="D169" s="1">
        <v>4</v>
      </c>
      <c r="E169" s="1">
        <v>2</v>
      </c>
      <c r="F169" s="1">
        <v>2</v>
      </c>
      <c r="G169" s="1">
        <v>3</v>
      </c>
      <c r="H169" s="1">
        <v>0</v>
      </c>
      <c r="I169" s="1">
        <v>2</v>
      </c>
      <c r="J169" s="2">
        <f t="shared" si="0"/>
        <v>11</v>
      </c>
      <c r="K169" s="2">
        <f t="shared" si="1"/>
        <v>2</v>
      </c>
      <c r="L169" s="31">
        <f t="shared" si="2"/>
        <v>0.18181818181818182</v>
      </c>
      <c r="M169" s="95">
        <v>4</v>
      </c>
      <c r="N169" s="51"/>
      <c r="O169" s="52"/>
      <c r="P169" s="52"/>
      <c r="Q169" s="33"/>
    </row>
    <row r="170" spans="2:17" ht="24" customHeight="1">
      <c r="B170" s="25" t="s">
        <v>53</v>
      </c>
      <c r="C170" s="75"/>
      <c r="D170" s="1">
        <v>3</v>
      </c>
      <c r="E170" s="1">
        <v>6</v>
      </c>
      <c r="F170" s="1">
        <v>1</v>
      </c>
      <c r="G170" s="1"/>
      <c r="H170" s="1">
        <v>0</v>
      </c>
      <c r="I170" s="1">
        <v>1</v>
      </c>
      <c r="J170" s="2">
        <f t="shared" si="0"/>
        <v>10</v>
      </c>
      <c r="K170" s="2">
        <f t="shared" si="1"/>
        <v>1</v>
      </c>
      <c r="L170" s="31">
        <f t="shared" si="2"/>
        <v>0.1</v>
      </c>
      <c r="M170" s="95">
        <v>8</v>
      </c>
      <c r="N170" s="51"/>
      <c r="O170" s="52"/>
      <c r="P170" s="52"/>
      <c r="Q170" s="33"/>
    </row>
    <row r="171" spans="2:17" ht="37.5">
      <c r="B171" s="25" t="s">
        <v>57</v>
      </c>
      <c r="C171" s="75"/>
      <c r="D171" s="1"/>
      <c r="E171" s="1">
        <v>5</v>
      </c>
      <c r="F171" s="1">
        <v>3</v>
      </c>
      <c r="G171" s="1">
        <v>5</v>
      </c>
      <c r="H171" s="1">
        <v>0</v>
      </c>
      <c r="I171" s="1">
        <v>1</v>
      </c>
      <c r="J171" s="2">
        <f t="shared" si="0"/>
        <v>13</v>
      </c>
      <c r="K171" s="2">
        <f t="shared" si="1"/>
        <v>1</v>
      </c>
      <c r="L171" s="31">
        <f t="shared" si="2"/>
        <v>0.07692307692307693</v>
      </c>
      <c r="M171" s="95">
        <v>9</v>
      </c>
      <c r="N171" s="51"/>
      <c r="O171" s="52"/>
      <c r="P171" s="52"/>
      <c r="Q171" s="33"/>
    </row>
    <row r="172" spans="2:17" ht="21">
      <c r="B172" s="27" t="s">
        <v>38</v>
      </c>
      <c r="C172" s="28">
        <f>SUM(C161:C171)</f>
        <v>0</v>
      </c>
      <c r="D172" s="28">
        <f>SUM(D161:D171)</f>
        <v>34</v>
      </c>
      <c r="E172" s="28">
        <f>SUM(E161:E171)</f>
        <v>31</v>
      </c>
      <c r="F172" s="28">
        <f>SUM(F161:F171)</f>
        <v>26</v>
      </c>
      <c r="G172" s="28">
        <f>SUM(G161:G171)</f>
        <v>21</v>
      </c>
      <c r="H172" s="28">
        <f>SUBTOTAL(9,H161:H171)</f>
        <v>1</v>
      </c>
      <c r="I172" s="28">
        <f>SUM(I161:I171)</f>
        <v>17</v>
      </c>
      <c r="J172" s="28">
        <f>SUM(J161:J171)</f>
        <v>112</v>
      </c>
      <c r="K172" s="28">
        <f>SUM(K161:K171)</f>
        <v>18</v>
      </c>
      <c r="L172" s="60">
        <f t="shared" si="2"/>
        <v>0.16071428571428573</v>
      </c>
      <c r="M172" s="96"/>
      <c r="N172" s="53"/>
      <c r="O172" s="52"/>
      <c r="P172" s="52"/>
      <c r="Q172" s="33"/>
    </row>
    <row r="173" spans="2:13" ht="18.75">
      <c r="B173" s="61" t="s">
        <v>60</v>
      </c>
      <c r="C173" s="76">
        <f aca="true" t="shared" si="3" ref="C173:K173">C172-C171</f>
        <v>0</v>
      </c>
      <c r="D173" s="62">
        <f t="shared" si="3"/>
        <v>34</v>
      </c>
      <c r="E173" s="62">
        <f t="shared" si="3"/>
        <v>26</v>
      </c>
      <c r="F173" s="62">
        <f t="shared" si="3"/>
        <v>23</v>
      </c>
      <c r="G173" s="62">
        <f t="shared" si="3"/>
        <v>16</v>
      </c>
      <c r="H173" s="62">
        <f t="shared" si="3"/>
        <v>1</v>
      </c>
      <c r="I173" s="62">
        <f t="shared" si="3"/>
        <v>16</v>
      </c>
      <c r="J173" s="62">
        <f t="shared" si="3"/>
        <v>99</v>
      </c>
      <c r="K173" s="62">
        <f t="shared" si="3"/>
        <v>17</v>
      </c>
      <c r="L173" s="63">
        <f t="shared" si="2"/>
        <v>0.1717171717171717</v>
      </c>
      <c r="M173" s="62"/>
    </row>
    <row r="174" spans="3:13" ht="18.75">
      <c r="C174" s="62"/>
      <c r="D174" s="62"/>
      <c r="E174" s="62"/>
      <c r="F174" s="62"/>
      <c r="G174" s="64"/>
      <c r="H174" s="64"/>
      <c r="I174" s="64"/>
      <c r="J174" s="64"/>
      <c r="K174" s="64"/>
      <c r="L174" s="65"/>
      <c r="M174" s="64"/>
    </row>
    <row r="175" spans="2:6" ht="75">
      <c r="B175" s="24" t="s">
        <v>22</v>
      </c>
      <c r="C175" s="24" t="s">
        <v>54</v>
      </c>
      <c r="D175" s="24" t="s">
        <v>55</v>
      </c>
      <c r="E175" s="24" t="s">
        <v>56</v>
      </c>
      <c r="F175" s="24" t="s">
        <v>58</v>
      </c>
    </row>
    <row r="176" spans="2:6" ht="18.75">
      <c r="B176" s="25" t="s">
        <v>27</v>
      </c>
      <c r="C176" s="45">
        <v>170.5</v>
      </c>
      <c r="D176" s="45">
        <v>15</v>
      </c>
      <c r="E176" s="54">
        <f>C176/D176</f>
        <v>11.366666666666667</v>
      </c>
      <c r="F176" s="100">
        <v>2</v>
      </c>
    </row>
    <row r="177" spans="2:6" ht="18.75">
      <c r="B177" s="55" t="s">
        <v>31</v>
      </c>
      <c r="C177" s="45">
        <v>24</v>
      </c>
      <c r="D177" s="45">
        <v>3</v>
      </c>
      <c r="E177" s="54">
        <f>C177/D177</f>
        <v>8</v>
      </c>
      <c r="F177" s="101">
        <v>5</v>
      </c>
    </row>
    <row r="178" spans="2:6" ht="18.75">
      <c r="B178" s="55" t="s">
        <v>59</v>
      </c>
      <c r="C178" s="45">
        <v>118.5</v>
      </c>
      <c r="D178" s="45">
        <v>12</v>
      </c>
      <c r="E178" s="54">
        <f>C178/D178</f>
        <v>9.875</v>
      </c>
      <c r="F178" s="101">
        <v>4</v>
      </c>
    </row>
    <row r="179" spans="2:6" ht="18.75">
      <c r="B179" s="55" t="s">
        <v>32</v>
      </c>
      <c r="C179" s="45">
        <v>14</v>
      </c>
      <c r="D179" s="45">
        <v>3</v>
      </c>
      <c r="E179" s="54">
        <f aca="true" t="shared" si="4" ref="E179:E186">C179/D179</f>
        <v>4.666666666666667</v>
      </c>
      <c r="F179" s="101">
        <v>9</v>
      </c>
    </row>
    <row r="180" spans="2:6" ht="18.75">
      <c r="B180" s="55" t="s">
        <v>33</v>
      </c>
      <c r="C180" s="45">
        <v>38.5</v>
      </c>
      <c r="D180" s="45">
        <v>18</v>
      </c>
      <c r="E180" s="54">
        <f t="shared" si="4"/>
        <v>2.138888888888889</v>
      </c>
      <c r="F180" s="101">
        <v>11</v>
      </c>
    </row>
    <row r="181" spans="2:6" ht="18.75">
      <c r="B181" s="55" t="s">
        <v>34</v>
      </c>
      <c r="C181" s="45">
        <v>58</v>
      </c>
      <c r="D181" s="45">
        <v>8</v>
      </c>
      <c r="E181" s="54">
        <f t="shared" si="4"/>
        <v>7.25</v>
      </c>
      <c r="F181" s="101">
        <v>6</v>
      </c>
    </row>
    <row r="182" spans="2:6" ht="18.75">
      <c r="B182" s="55" t="s">
        <v>35</v>
      </c>
      <c r="C182" s="45">
        <v>37</v>
      </c>
      <c r="D182" s="45">
        <v>6</v>
      </c>
      <c r="E182" s="54">
        <f t="shared" si="4"/>
        <v>6.166666666666667</v>
      </c>
      <c r="F182" s="83" t="s">
        <v>466</v>
      </c>
    </row>
    <row r="183" spans="2:6" ht="18.75">
      <c r="B183" s="55" t="s">
        <v>36</v>
      </c>
      <c r="C183" s="45">
        <v>131</v>
      </c>
      <c r="D183" s="45">
        <v>13</v>
      </c>
      <c r="E183" s="54">
        <f t="shared" si="4"/>
        <v>10.076923076923077</v>
      </c>
      <c r="F183" s="99" t="s">
        <v>464</v>
      </c>
    </row>
    <row r="184" spans="2:6" ht="18.75">
      <c r="B184" s="55" t="s">
        <v>37</v>
      </c>
      <c r="C184" s="45">
        <v>69.5</v>
      </c>
      <c r="D184" s="45">
        <v>11</v>
      </c>
      <c r="E184" s="54">
        <f t="shared" si="4"/>
        <v>6.318181818181818</v>
      </c>
      <c r="F184" s="83" t="s">
        <v>465</v>
      </c>
    </row>
    <row r="185" spans="2:6" ht="21" customHeight="1">
      <c r="B185" s="55" t="s">
        <v>53</v>
      </c>
      <c r="C185" s="45">
        <v>37.5</v>
      </c>
      <c r="D185" s="45">
        <v>10</v>
      </c>
      <c r="E185" s="54">
        <f t="shared" si="4"/>
        <v>3.75</v>
      </c>
      <c r="F185" s="83" t="s">
        <v>467</v>
      </c>
    </row>
    <row r="186" spans="2:6" ht="37.5">
      <c r="B186" s="25" t="s">
        <v>57</v>
      </c>
      <c r="C186" s="45">
        <v>163</v>
      </c>
      <c r="D186" s="45">
        <v>13</v>
      </c>
      <c r="E186" s="54">
        <f t="shared" si="4"/>
        <v>12.538461538461538</v>
      </c>
      <c r="F186" s="99" t="s">
        <v>463</v>
      </c>
    </row>
    <row r="187" spans="2:6" ht="18.75">
      <c r="B187" s="56" t="s">
        <v>38</v>
      </c>
      <c r="C187" s="56">
        <f>SUM(C176:C186)</f>
        <v>861.5</v>
      </c>
      <c r="D187" s="56">
        <f>SUBTOTAL(9,D176:D186)</f>
        <v>112</v>
      </c>
      <c r="E187" s="57">
        <f>C187/D187</f>
        <v>7.691964285714286</v>
      </c>
      <c r="F187" s="56"/>
    </row>
    <row r="188" spans="2:6" ht="18.75">
      <c r="B188" s="55" t="s">
        <v>60</v>
      </c>
      <c r="C188" s="58">
        <f>C176+C177+C178+C179+C180+C181+C182+C183+C184+C185+H183</f>
        <v>698.5</v>
      </c>
      <c r="D188" s="58">
        <f>D176+D177+D178+D179+D180+D181+D182+D183+D184+D185+I183</f>
        <v>99</v>
      </c>
      <c r="E188" s="59">
        <f>C188/D188</f>
        <v>7.055555555555555</v>
      </c>
      <c r="F188" s="58"/>
    </row>
  </sheetData>
  <sheetProtection/>
  <autoFilter ref="A18:X130">
    <sortState ref="A19:X188">
      <sortCondition sortBy="value" ref="K19:K188"/>
      <sortCondition descending="1" sortBy="value" ref="R19:R188"/>
      <sortCondition sortBy="value" ref="D19:D188"/>
    </sortState>
  </autoFilter>
  <mergeCells count="25">
    <mergeCell ref="A9:X9"/>
    <mergeCell ref="A10:X10"/>
    <mergeCell ref="A15:X15"/>
    <mergeCell ref="A16:X16"/>
    <mergeCell ref="A12:X12"/>
    <mergeCell ref="A13:X13"/>
    <mergeCell ref="A136:J136"/>
    <mergeCell ref="A137:J137"/>
    <mergeCell ref="A1:X1"/>
    <mergeCell ref="A2:X2"/>
    <mergeCell ref="A3:X3"/>
    <mergeCell ref="B4:D4"/>
    <mergeCell ref="R4:V4"/>
    <mergeCell ref="A5:X5"/>
    <mergeCell ref="A6:X6"/>
    <mergeCell ref="A7:X7"/>
    <mergeCell ref="A140:J140"/>
    <mergeCell ref="A141:J141"/>
    <mergeCell ref="A147:J147"/>
    <mergeCell ref="A132:X132"/>
    <mergeCell ref="A133:X133"/>
    <mergeCell ref="A138:J138"/>
    <mergeCell ref="A139:J139"/>
    <mergeCell ref="A134:J134"/>
    <mergeCell ref="A135:J135"/>
  </mergeCells>
  <printOptions horizontalCentered="1"/>
  <pageMargins left="0.7086614173228347" right="0.31496062992125984" top="0.35433070866141736" bottom="0.35433070866141736" header="0" footer="0.11811023622047245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2020-12-08T09:09:41Z</cp:lastPrinted>
  <dcterms:created xsi:type="dcterms:W3CDTF">2015-08-25T10:03:36Z</dcterms:created>
  <dcterms:modified xsi:type="dcterms:W3CDTF">2020-12-08T19:04:04Z</dcterms:modified>
  <cp:category/>
  <cp:version/>
  <cp:contentType/>
  <cp:contentStatus/>
</cp:coreProperties>
</file>